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ew folder\Thống kê số liệu ngành NN theo TT 17.2020.BNN\"/>
    </mc:Choice>
  </mc:AlternateContent>
  <xr:revisionPtr revIDLastSave="0" documentId="13_ncr:1_{4778AE80-DD24-459F-8F30-3355F8482A98}" xr6:coauthVersionLast="47" xr6:coauthVersionMax="47" xr10:uidLastSave="{00000000-0000-0000-0000-000000000000}"/>
  <bookViews>
    <workbookView xWindow="-120" yWindow="-120" windowWidth="20730" windowHeight="11160" activeTab="6" xr2:uid="{00000000-000D-0000-FFFF-FFFF00000000}"/>
  </bookViews>
  <sheets>
    <sheet name="TT1" sheetId="2" r:id="rId1"/>
    <sheet name="TT2" sheetId="4" r:id="rId2"/>
    <sheet name="TT3" sheetId="5" r:id="rId3"/>
    <sheet name="TT4" sheetId="7" r:id="rId4"/>
    <sheet name="TT5a" sheetId="12" r:id="rId5"/>
    <sheet name="TT5b" sheetId="13" r:id="rId6"/>
    <sheet name="TT6" sheetId="9" r:id="rId7"/>
    <sheet name="TT7" sheetId="14" r:id="rId8"/>
  </sheets>
  <externalReferences>
    <externalReference r:id="rId9"/>
    <externalReference r:id="rId10"/>
  </externalReferences>
  <definedNames>
    <definedName name="_xlnm.Print_Area" localSheetId="0">'TT1'!$A$1:$I$20</definedName>
    <definedName name="_xlnm.Print_Area" localSheetId="1">'TT2'!$A$1:$H$25</definedName>
    <definedName name="_xlnm.Print_Area" localSheetId="2">'TT3'!$A$1:$L$47</definedName>
    <definedName name="_xlnm.Print_Area" localSheetId="4">TT5a!$A$1:$P$60</definedName>
    <definedName name="_xlnm.Print_Area" localSheetId="5">TT5b!$A$1:$J$59</definedName>
    <definedName name="Số_người_chết__mất_tích__bị_thương_do_thiên_tai_trên_một_trăm_nghìn_dân">#REF!</definedName>
    <definedName name="Tổng_chiều_dài_các_tuyến_đê" localSheetId="0">#REF!</definedName>
    <definedName name="Tổng_chiều_dài_các_tuyến_đê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9" l="1"/>
  <c r="I12" i="9"/>
  <c r="H12" i="9"/>
  <c r="G12" i="9"/>
  <c r="F12" i="9"/>
  <c r="E12" i="9"/>
  <c r="J11" i="9"/>
  <c r="I11" i="9"/>
  <c r="H11" i="9"/>
  <c r="G11" i="9"/>
  <c r="L9" i="9" l="1"/>
  <c r="H14" i="4"/>
  <c r="D12" i="9" l="1"/>
  <c r="F21" i="4"/>
  <c r="B16" i="14" l="1"/>
  <c r="B11" i="14"/>
  <c r="B10" i="14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D55" i="12"/>
  <c r="D54" i="12"/>
  <c r="D53" i="12"/>
  <c r="D52" i="12"/>
  <c r="D51" i="12"/>
  <c r="D50" i="12"/>
  <c r="D48" i="12"/>
  <c r="D47" i="12"/>
  <c r="D44" i="12"/>
  <c r="D43" i="12"/>
  <c r="D42" i="12"/>
  <c r="D41" i="12"/>
  <c r="D40" i="12"/>
  <c r="D39" i="12"/>
  <c r="D36" i="12"/>
  <c r="D30" i="12"/>
  <c r="D28" i="12"/>
  <c r="D27" i="12"/>
  <c r="D26" i="12"/>
  <c r="D25" i="12"/>
  <c r="D24" i="12"/>
  <c r="D23" i="12"/>
  <c r="D15" i="12"/>
  <c r="D14" i="12"/>
  <c r="D10" i="12"/>
  <c r="C10" i="2" l="1"/>
  <c r="C9" i="2"/>
  <c r="G8" i="2"/>
  <c r="C11" i="2"/>
  <c r="C12" i="2"/>
  <c r="C13" i="2"/>
  <c r="C14" i="2"/>
  <c r="C15" i="2"/>
  <c r="C16" i="2"/>
  <c r="C17" i="2"/>
  <c r="C18" i="2"/>
  <c r="C19" i="2"/>
  <c r="C20" i="2"/>
  <c r="H17" i="2"/>
  <c r="H16" i="2"/>
  <c r="G8" i="4" l="1"/>
  <c r="B10" i="7"/>
  <c r="C38" i="5"/>
  <c r="F9" i="4"/>
  <c r="H8" i="4"/>
  <c r="F10" i="4"/>
  <c r="F11" i="4"/>
  <c r="F12" i="4"/>
  <c r="F13" i="4"/>
  <c r="F14" i="4"/>
  <c r="F15" i="4"/>
  <c r="F16" i="4"/>
  <c r="F17" i="4"/>
  <c r="F18" i="4"/>
  <c r="F19" i="4"/>
  <c r="F20" i="4"/>
  <c r="F22" i="4"/>
  <c r="F23" i="4"/>
  <c r="F24" i="4"/>
  <c r="F25" i="4"/>
  <c r="D8" i="4"/>
  <c r="C9" i="4"/>
  <c r="C25" i="4"/>
  <c r="C24" i="4"/>
  <c r="C23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8" i="4" l="1"/>
  <c r="F8" i="4"/>
  <c r="I47" i="5" l="1"/>
  <c r="I38" i="5" s="1"/>
  <c r="F47" i="5"/>
  <c r="D38" i="5"/>
  <c r="F39" i="5"/>
  <c r="F38" i="5" s="1"/>
  <c r="L38" i="5"/>
  <c r="K38" i="5"/>
  <c r="J38" i="5"/>
  <c r="H38" i="5"/>
  <c r="G38" i="5"/>
  <c r="E38" i="5"/>
  <c r="L12" i="5"/>
  <c r="K12" i="5"/>
  <c r="J12" i="5"/>
  <c r="I12" i="5"/>
  <c r="H12" i="5"/>
  <c r="G12" i="5"/>
  <c r="F12" i="5"/>
  <c r="E12" i="5"/>
  <c r="D12" i="5"/>
  <c r="C12" i="5"/>
  <c r="E8" i="4"/>
  <c r="H8" i="2"/>
  <c r="F8" i="2"/>
  <c r="E8" i="2"/>
  <c r="D8" i="2"/>
  <c r="C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23" authorId="0" shapeId="0" xr:uid="{B568B3A6-13BC-4A3E-94B7-5FB2F5221103}">
      <text>
        <r>
          <rPr>
            <sz val="9"/>
            <color indexed="81"/>
            <rFont val="Tahoma"/>
          </rPr>
          <t xml:space="preserve">Đã bao gồm diện tích mất trắng
</t>
        </r>
      </text>
    </comment>
    <comment ref="B46" authorId="0" shapeId="0" xr:uid="{6EB206EF-5961-4DF4-A7C8-9F1527199BA0}">
      <text>
        <r>
          <rPr>
            <b/>
            <sz val="9"/>
            <color indexed="81"/>
            <rFont val="Tahoma"/>
            <family val="2"/>
          </rPr>
          <t>Gồm cả đường quốc lộ, tỉnh và đường nông thôn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<sst xmlns="http://schemas.openxmlformats.org/spreadsheetml/2006/main" count="422" uniqueCount="192">
  <si>
    <t>TT</t>
  </si>
  <si>
    <t>Đê sông</t>
  </si>
  <si>
    <t>Huyện Thọ Xuân</t>
  </si>
  <si>
    <t>Huyện Thiệu Hóa</t>
  </si>
  <si>
    <t>Huyện Vĩnh Lộc</t>
  </si>
  <si>
    <t>Huyện Thạch Thành</t>
  </si>
  <si>
    <t>Huyện Yên Định</t>
  </si>
  <si>
    <t>Đê biển</t>
  </si>
  <si>
    <t>Huyện Hậu Lộc</t>
  </si>
  <si>
    <t>Huyện Hoằng Hóa</t>
  </si>
  <si>
    <t>Thành phố Thanh Hóa</t>
  </si>
  <si>
    <t>Huyện Quảng Xương</t>
  </si>
  <si>
    <t>Huyện Nông Cống</t>
  </si>
  <si>
    <t>Huyện Triệu Sơn</t>
  </si>
  <si>
    <t>Huyện Hà Trung</t>
  </si>
  <si>
    <t>Huyện Nga Sơn</t>
  </si>
  <si>
    <t>Huyện Đông Sơn</t>
  </si>
  <si>
    <t>Thành phố Sầm Sơn</t>
  </si>
  <si>
    <t>Tổng số</t>
  </si>
  <si>
    <t>Chia ra</t>
  </si>
  <si>
    <t>Đê cấp đặc biệt</t>
  </si>
  <si>
    <t>Đê cấp III</t>
  </si>
  <si>
    <t>Đê cấp II</t>
  </si>
  <si>
    <t>Đê cấp I</t>
  </si>
  <si>
    <t>Địa bàn</t>
  </si>
  <si>
    <t>Thị xã Nghi Sơn</t>
  </si>
  <si>
    <t>Đơn vị tính: Km</t>
  </si>
  <si>
    <t>Tổng chung trên địa bàn</t>
  </si>
  <si>
    <t>Số lượng công trình</t>
  </si>
  <si>
    <t>Kè phòng, chống sạt lở bờ sông</t>
  </si>
  <si>
    <t>Kè phòng, chống sạt lở bờ biển</t>
  </si>
  <si>
    <t>Loại vật tư</t>
  </si>
  <si>
    <t>Bao tải (cái)</t>
  </si>
  <si>
    <t>Rọ thép (cái)</t>
  </si>
  <si>
    <t>Đá dăm (m3)</t>
  </si>
  <si>
    <t>Cát vàng (m3)</t>
  </si>
  <si>
    <t>Vải lọc (m2)</t>
  </si>
  <si>
    <t>Dây thép (kg)</t>
  </si>
  <si>
    <t>Vải bạt (m2)</t>
  </si>
  <si>
    <t>Loại thường</t>
  </si>
  <si>
    <t>Loại to</t>
  </si>
  <si>
    <t>Chống sóng</t>
  </si>
  <si>
    <t>Chống thấm</t>
  </si>
  <si>
    <t>A</t>
  </si>
  <si>
    <t xml:space="preserve">Tổng chung trên địa bàn </t>
  </si>
  <si>
    <t>Huyện Thiệu Hoá</t>
  </si>
  <si>
    <t>Huyện Hoằng Hoá</t>
  </si>
  <si>
    <t>Thành phố Thanh Hoá</t>
  </si>
  <si>
    <t>Thị xã Bỉm Sơn</t>
  </si>
  <si>
    <t>Ghi chú</t>
  </si>
  <si>
    <t>SỐ LƯỢNG VẬT TƯ DỰ TRỮ PCLB TRUNG ƯƠNG DO CHI CỤC THỦY LỢI QUẢN LÝ</t>
  </si>
  <si>
    <t>SỐ LƯỢNG VẬT TƯ CHỦ YẾU DỰ TRỮ CHO CÔNG TÁC PHÒNG, CHỐNG LỤT BÃO DO ĐỊA PHƯƠNG QUẢN LÝ</t>
  </si>
  <si>
    <t>Loại hình phổ biến</t>
  </si>
  <si>
    <t>Số lượng người được phổ biến (1.000 người)</t>
  </si>
  <si>
    <t>Tỷ lệ dân số được phổ biến %</t>
  </si>
  <si>
    <t>Nhóm tuổi</t>
  </si>
  <si>
    <t>Giới tính</t>
  </si>
  <si>
    <t>Khu vực</t>
  </si>
  <si>
    <t>Đối tượng dễ bị tổn thương</t>
  </si>
  <si>
    <t>Tổng cộng</t>
  </si>
  <si>
    <t>Trẻ em</t>
  </si>
  <si>
    <t>Người trong độ tuổi lao động</t>
  </si>
  <si>
    <t>Người cao tuổi</t>
  </si>
  <si>
    <t>Nam</t>
  </si>
  <si>
    <t>Nữ</t>
  </si>
  <si>
    <t>Đô thị</t>
  </si>
  <si>
    <t>Nông thôn</t>
  </si>
  <si>
    <t>Tỉnh Thanh Hóa</t>
  </si>
  <si>
    <t>Lớp tập huấn/hội nghị phổ biến</t>
  </si>
  <si>
    <t>Diễn tập</t>
  </si>
  <si>
    <t>Giảng dạy về PCTT trong các cấp học phổ thông</t>
  </si>
  <si>
    <t>Phương tiện thông tin đại chúng</t>
  </si>
  <si>
    <t>Tổng số trận</t>
  </si>
  <si>
    <t>Chia ra:</t>
  </si>
  <si>
    <t>Bão, nước dâng</t>
  </si>
  <si>
    <t>Gió mạnh trên biển</t>
  </si>
  <si>
    <t>Áp thấp nhiệt đới</t>
  </si>
  <si>
    <t>Mưa lớn, lũ, ngập lụt</t>
  </si>
  <si>
    <t>Lốc, sét, mưa đá</t>
  </si>
  <si>
    <t>Sương muối, sương mù, rét hại</t>
  </si>
  <si>
    <t>Xâm nhập mặn</t>
  </si>
  <si>
    <t>Hạn hán, nắng nóng</t>
  </si>
  <si>
    <t>Động đất</t>
  </si>
  <si>
    <t>Sóng thần</t>
  </si>
  <si>
    <t>Sạt lở, sụt lún đất</t>
  </si>
  <si>
    <t>Thiên tai khác</t>
  </si>
  <si>
    <t>Thiệt hại</t>
  </si>
  <si>
    <t>Đơn vị tính</t>
  </si>
  <si>
    <t>Tổng</t>
  </si>
  <si>
    <t>Loại thiên tai</t>
  </si>
  <si>
    <t xml:space="preserve">Lốc, sét, mưa đá </t>
  </si>
  <si>
    <t xml:space="preserve">Sương muối, sương mù, rét hại </t>
  </si>
  <si>
    <t xml:space="preserve">Xâm nhập mặn </t>
  </si>
  <si>
    <t>B</t>
  </si>
  <si>
    <t xml:space="preserve">Người </t>
  </si>
  <si>
    <t>Số người chết</t>
  </si>
  <si>
    <t>Người</t>
  </si>
  <si>
    <t>Số người mất tích</t>
  </si>
  <si>
    <t>Số người bị thương</t>
  </si>
  <si>
    <t>Nhà cửa</t>
  </si>
  <si>
    <t>Tổng số nhà đổ, sập, trôi</t>
  </si>
  <si>
    <t>cái</t>
  </si>
  <si>
    <t>Số lượng nhà bị hư hỏng, tốc mái</t>
  </si>
  <si>
    <t xml:space="preserve">Trường học </t>
  </si>
  <si>
    <t>Phòng học đổ trôi</t>
  </si>
  <si>
    <t>Phòng học hư hỏng</t>
  </si>
  <si>
    <t>Bệnh viện</t>
  </si>
  <si>
    <t>Bệnh viện, trạm xá đổ trôi</t>
  </si>
  <si>
    <t>Bệnh viện, trạm xá hư hỏng</t>
  </si>
  <si>
    <t>Nông nghiệp</t>
  </si>
  <si>
    <t>Diện tích lúa bị thiệt hại</t>
  </si>
  <si>
    <t>ha</t>
  </si>
  <si>
    <t>Diện tích lúa bị mất trắng</t>
  </si>
  <si>
    <t>Diện tích hoa màu bị thiệt hại</t>
  </si>
  <si>
    <t>Diện tích hoa màu bị mất trắng</t>
  </si>
  <si>
    <t>Gia súc chết</t>
  </si>
  <si>
    <t>con</t>
  </si>
  <si>
    <t>Gia cầm chết</t>
  </si>
  <si>
    <t>Thủy sản</t>
  </si>
  <si>
    <t>Diện tích nuôi bị thiệt hại</t>
  </si>
  <si>
    <t>Lồng cá bị trôi</t>
  </si>
  <si>
    <t>Tàu thuyền bị chìm, mất tích</t>
  </si>
  <si>
    <t>Tàu thuyền bị hư hỏng</t>
  </si>
  <si>
    <t>Lâm nghiệp</t>
  </si>
  <si>
    <t>Vườn ươm bị thiệt hại</t>
  </si>
  <si>
    <t>Diện tích rừng bị thiệt hại</t>
  </si>
  <si>
    <t>Thủy lợi</t>
  </si>
  <si>
    <t>Số công trình thủy lợi bị hư hỏng</t>
  </si>
  <si>
    <t>Đê bị sạt lở, vỡ</t>
  </si>
  <si>
    <t>m</t>
  </si>
  <si>
    <t>Kè bị sạt lở, hư hỏng</t>
  </si>
  <si>
    <t>Kênh mương sạt lở, hư hỏng</t>
  </si>
  <si>
    <t>Số cống bị hư hỏng</t>
  </si>
  <si>
    <t>Số trạm, máy bơm bị hư hỏng</t>
  </si>
  <si>
    <t>Khối lượng đất, đá, bê tông sạt, trôi, bồi lấp</t>
  </si>
  <si>
    <t>Giao thông</t>
  </si>
  <si>
    <t>Chiều dài đường bị hư hỏng</t>
  </si>
  <si>
    <t>Khối lượng đất, đá, bê tông bị sạt trôi, bồi lấp</t>
  </si>
  <si>
    <t>Số cầu, cống sập trôi</t>
  </si>
  <si>
    <t>Số cầu, cống hư hỏng</t>
  </si>
  <si>
    <t>Năng lượng</t>
  </si>
  <si>
    <t>Cột điện cao thế đổ, gãy</t>
  </si>
  <si>
    <t>Cột điện hạ thế đổ, gãy</t>
  </si>
  <si>
    <t>Dây điện đứt</t>
  </si>
  <si>
    <t>Trạm biến áp, biến thế hỏng</t>
  </si>
  <si>
    <t>Máy biến áp hỏng</t>
  </si>
  <si>
    <t>Thông tin liên lạc</t>
  </si>
  <si>
    <t>Cột thông tin đổ</t>
  </si>
  <si>
    <t>Dây thông tin đứt</t>
  </si>
  <si>
    <t>C</t>
  </si>
  <si>
    <t>Ước tổng giá trị thiệt hại</t>
  </si>
  <si>
    <t>Triệu đồng</t>
  </si>
  <si>
    <t>TỶ LỆ DÂN SỐ ĐƯỢC PHỔ BIẾN KIẾN THỨC VỀ PHÒNG, CHỐNG THIÊN TAI</t>
  </si>
  <si>
    <t>Tỷ lệ người chết, mất tích, bị thương do thiên tai trên 100.000 dân</t>
  </si>
  <si>
    <t>Tổng số dân</t>
  </si>
  <si>
    <t>Tổng số người chết, mất tích, bị thương</t>
  </si>
  <si>
    <t>Tổng toàn tỉnh</t>
  </si>
  <si>
    <t>Nữ giới</t>
  </si>
  <si>
    <t xml:space="preserve">                                                                                                                                                                                        </t>
  </si>
  <si>
    <t xml:space="preserve">  Đơn vị tính: Trận</t>
  </si>
  <si>
    <t>Chiều dài (km)</t>
  </si>
  <si>
    <t>Năm 2023</t>
  </si>
  <si>
    <t>TỔNG CHIỀU DÀI CÁC TUYẾN ĐÊ NĂM 2023</t>
  </si>
  <si>
    <t>SỐ CÔNG TRÌNH XÂY DỰNG KÈ PHÒNG, CHỐNG SẠT LỞ BỜ SÔNG, BỜ BIỂN NĂM 2023</t>
  </si>
  <si>
    <t>(Tính đến ngày 31/12/2023)</t>
  </si>
  <si>
    <r>
      <t>Biểu số: 04/PCTT/T</t>
    </r>
    <r>
      <rPr>
        <sz val="11"/>
        <rFont val="Times New Roman"/>
        <family val="1"/>
      </rPr>
      <t>-N</t>
    </r>
  </si>
  <si>
    <r>
      <t xml:space="preserve">Đá hộc </t>
    </r>
    <r>
      <rPr>
        <sz val="11"/>
        <rFont val="Times New Roman"/>
        <family val="1"/>
      </rPr>
      <t>(m3)</t>
    </r>
  </si>
  <si>
    <t>Biểu mẫu 01/PCTT/N</t>
  </si>
  <si>
    <t>Biểu mẫu 02/PCTT/N</t>
  </si>
  <si>
    <t>Biểu mẫu 03/PCTT/N</t>
  </si>
  <si>
    <t>Trong đó 12,75km đê biển là đê cấp IV</t>
  </si>
  <si>
    <t>Trong đó đê biển có 9,795km đê cấp III; 3,675km đê chưa phân cấp</t>
  </si>
  <si>
    <t>Trong đó đê biển có 10,4km đê cấp IV; 5,3km đê chưa phân cấp</t>
  </si>
  <si>
    <t>Trong đó đê biển có 1,5km đê cấp IV; 1,432km đê chưa phân cấp</t>
  </si>
  <si>
    <t xml:space="preserve">Tổng số </t>
  </si>
  <si>
    <t>Biểu số: 05a/PCTT/T-N</t>
  </si>
  <si>
    <t xml:space="preserve"> - Đập thủy lợi</t>
  </si>
  <si>
    <r>
      <t>m</t>
    </r>
    <r>
      <rPr>
        <vertAlign val="superscript"/>
        <sz val="11"/>
        <color theme="1"/>
        <rFont val="Times New Roman"/>
        <family val="1"/>
      </rPr>
      <t>3</t>
    </r>
  </si>
  <si>
    <t xml:space="preserve">Biểu số: 05b/PCTT/T-N
</t>
  </si>
  <si>
    <t>ĐVT</t>
  </si>
  <si>
    <t>Theo địa bàn bị thiên tai</t>
  </si>
  <si>
    <t>Tỉnh ....</t>
  </si>
  <si>
    <t>Tỉnh ...</t>
  </si>
  <si>
    <r>
      <t>m</t>
    </r>
    <r>
      <rPr>
        <vertAlign val="superscript"/>
        <sz val="12"/>
        <color theme="1"/>
        <rFont val="Times New Roman"/>
        <family val="1"/>
      </rPr>
      <t>3</t>
    </r>
  </si>
  <si>
    <t>Biểu số: 07/PCTT/T-N</t>
  </si>
  <si>
    <t>Thiên tai khác (mưa lũ)</t>
  </si>
  <si>
    <t>Biểu số: 06/PCTT/T-N</t>
  </si>
  <si>
    <t>SỐ NGƯỜI CHẾT, MẤT TÍCH, BỊ THƯƠNG DO THIÊN TAI TRÊN MỘT TRĂM NGHÌN DÂN</t>
  </si>
  <si>
    <t>SỐ TRẬN THIÊN TAI PHÂN THEO LOẠI</t>
  </si>
  <si>
    <t>MỨC ĐỘ THIỆT HẠI DO THIÊN TAI PHÂN THEO LOẠI THIÊN TAI NĂM 2023</t>
  </si>
  <si>
    <t xml:space="preserve">   </t>
  </si>
  <si>
    <t xml:space="preserve">  MỨC ĐỘ THIỆT HẠI PHÂN THEO ĐỊA BÀN XẢY RA THIÊN TAI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</si>
</sst>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9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-* #,##0.00\ _₫_-;\-* #,##0.00\ _₫_-;_-* &quot;-&quot;??\ _₫_-;_-@_-"/>
    <numFmt numFmtId="166" formatCode="#,##0;[Red]#,##0"/>
    <numFmt numFmtId="167" formatCode="0.000"/>
    <numFmt numFmtId="168" formatCode="_(* #,##0_);_(* \(#,##0\);_(* &quot;-&quot;?_);_(@_)"/>
    <numFmt numFmtId="169" formatCode="_-* #,##0_-;\-* #,##0_-;_-* &quot;-&quot;_-;_-@_-"/>
    <numFmt numFmtId="170" formatCode="\$#,##0\ ;\(\$#,##0\)"/>
    <numFmt numFmtId="171" formatCode="_ * #,##0_ ;_ * \-#,##0_ ;_ * &quot;-&quot;_ ;_ @_ "/>
    <numFmt numFmtId="172" formatCode="_ * #,##0.00_ ;_ * \-#,##0.00_ ;_ * &quot;-&quot;&quot;?&quot;&quot;?&quot;_ ;_ @_ "/>
    <numFmt numFmtId="173" formatCode="_(* #,##0.000000_);_(* \(#,##0.000000\);_(* &quot;-&quot;&quot;?&quot;&quot;?&quot;_);_(@_)"/>
    <numFmt numFmtId="174" formatCode="&quot;\&quot;#,##0;[Red]&quot;\&quot;\-#,##0"/>
    <numFmt numFmtId="175" formatCode="&quot;\&quot;#,##0.00;[Red]&quot;\&quot;\-#,##0.00"/>
    <numFmt numFmtId="176" formatCode="#,##0\ &quot;F&quot;;[Red]\-#,##0\ &quot;F&quot;"/>
    <numFmt numFmtId="177" formatCode="#,##0.00\ &quot;F&quot;;\-#,##0.00\ &quot;F&quot;"/>
    <numFmt numFmtId="178" formatCode="#,##0.00\ &quot;F&quot;;[Red]\-#,##0.00\ &quot;F&quot;"/>
    <numFmt numFmtId="179" formatCode="_-* #,##0\ &quot;F&quot;_-;\-* #,##0\ &quot;F&quot;_-;_-* &quot;-&quot;\ &quot;F&quot;_-;_-@_-"/>
    <numFmt numFmtId="180" formatCode="&quot;\&quot;#,##0.00;[Red]&quot;\&quot;&quot;\&quot;&quot;\&quot;&quot;\&quot;&quot;\&quot;&quot;\&quot;\-#,##0.00"/>
    <numFmt numFmtId="181" formatCode="&quot;\&quot;#,##0;[Red]&quot;\&quot;&quot;\&quot;\-#,##0"/>
    <numFmt numFmtId="182" formatCode="_ * #,##0.00_)&quot;$&quot;_ ;_ * \(#,##0.00\)&quot;$&quot;_ ;_ * &quot;-&quot;??_)&quot;$&quot;_ ;_ @_ "/>
    <numFmt numFmtId="183" formatCode="#,###"/>
    <numFmt numFmtId="184" formatCode="_(&quot;§&quot;* #,##0_);_(&quot;§&quot;* \(#,##0\);_(&quot;§&quot;* &quot;-&quot;_);_(@_)"/>
    <numFmt numFmtId="185" formatCode="_-&quot;$&quot;* #,##0_-;\-&quot;$&quot;* #,##0_-;_-&quot;$&quot;* &quot;-&quot;_-;_-@_-"/>
    <numFmt numFmtId="186" formatCode="&quot;$&quot;#,##0;[Red]\-&quot;$&quot;#,##0"/>
    <numFmt numFmtId="187" formatCode="&quot;§&quot;#,##0.00_);[Red]\(&quot;§&quot;#,##0.00\)"/>
    <numFmt numFmtId="188" formatCode="_(* #,##0.000000_);_(* \(#,##0.000000\);_(* &quot;-&quot;??_);_(@_)"/>
    <numFmt numFmtId="189" formatCode="_ * #,##0.00_ ;_ * \-#,##0.00_ ;_ * &quot;-&quot;??_ ;_ @_ "/>
    <numFmt numFmtId="190" formatCode="#,##0.0"/>
    <numFmt numFmtId="191" formatCode="##.##%"/>
    <numFmt numFmtId="192" formatCode="_-* #,##0.00_-;\-* #,##0.00_-;_-* &quot;-&quot;??_-;_-@_-"/>
    <numFmt numFmtId="193" formatCode="_ &quot;\&quot;* #,##0_ ;_ &quot;\&quot;* \-#,##0_ ;_ &quot;\&quot;* &quot;-&quot;_ ;_ @_ "/>
    <numFmt numFmtId="194" formatCode="_ &quot;\&quot;* #,##0.00_ ;_ &quot;\&quot;* \-#,##0.00_ ;_ &quot;\&quot;* &quot;-&quot;??_ ;_ @_ "/>
    <numFmt numFmtId="195" formatCode="0.000%"/>
    <numFmt numFmtId="196" formatCode="##,###.##"/>
    <numFmt numFmtId="197" formatCode="#0.##"/>
    <numFmt numFmtId="198" formatCode="0.000_)"/>
    <numFmt numFmtId="199" formatCode="##,##0%"/>
    <numFmt numFmtId="200" formatCode="#,###%"/>
    <numFmt numFmtId="201" formatCode="##.##"/>
    <numFmt numFmtId="202" formatCode="###,###"/>
    <numFmt numFmtId="203" formatCode="###.###"/>
    <numFmt numFmtId="204" formatCode="##,###.####"/>
    <numFmt numFmtId="205" formatCode="&quot;$&quot;#,##0\ ;\(&quot;$&quot;#,##0\)"/>
    <numFmt numFmtId="206" formatCode="##,##0.##"/>
    <numFmt numFmtId="207" formatCode="_-* #,##0\ _€_-;\-* #,##0\ _€_-;_-* &quot;-&quot;\ _€_-;_-@_-"/>
    <numFmt numFmtId="208" formatCode="#."/>
    <numFmt numFmtId="209" formatCode="#,##0\ &quot;$&quot;_);[Red]\(#,##0\ &quot;$&quot;\)"/>
    <numFmt numFmtId="210" formatCode="&quot;$&quot;###,0&quot;.&quot;00_);[Red]\(&quot;$&quot;###,0&quot;.&quot;00\)"/>
    <numFmt numFmtId="211" formatCode="0.00_)"/>
    <numFmt numFmtId="212" formatCode="_-* #,##0.0\ _F_-;\-* #,##0.0\ _F_-;_-* &quot;-&quot;??\ _F_-;_-@_-"/>
    <numFmt numFmtId="213" formatCode="#,##0.00\ \ "/>
    <numFmt numFmtId="214" formatCode="#,##0.00\ &quot;DM&quot;;[Red]\-#,##0.00\ &quot;DM&quot;"/>
    <numFmt numFmtId="215" formatCode="_-* #,##0.00\ _€_-;\-* #,##0.00\ _€_-;_-* &quot;-&quot;??\ _€_-;_-@_-"/>
    <numFmt numFmtId="217" formatCode="_(* #,##0.000_);_(* \(#,##0.000\);_(* &quot;-&quot;??_);_(@_)"/>
    <numFmt numFmtId="218" formatCode="_(* #,##0_);_(* \(#,##0\);_(* &quot;-&quot;??_);_(@_)"/>
  </numFmts>
  <fonts count="153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  <font>
      <i/>
      <sz val="11"/>
      <color theme="1"/>
      <name val="Times New Roman"/>
      <family val="1"/>
    </font>
    <font>
      <sz val="8"/>
      <name val="Calibri"/>
      <family val="2"/>
      <scheme val="minor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3"/>
      <name val="Times New Roman"/>
      <family val="1"/>
    </font>
    <font>
      <sz val="10"/>
      <name val="Times New Roman"/>
      <family val="1"/>
    </font>
    <font>
      <sz val="12"/>
      <name val=".VnTime"/>
      <family val="2"/>
    </font>
    <font>
      <sz val="8"/>
      <name val=".VnTime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2"/>
      <name val="VNI-Times"/>
    </font>
    <font>
      <sz val="13"/>
      <name val=".VnTime"/>
      <family val="2"/>
    </font>
    <font>
      <sz val="12"/>
      <name val="¹ÙÅÁÃ¼"/>
      <charset val="129"/>
    </font>
    <font>
      <sz val="12"/>
      <name val="¹UAAA¼"/>
      <family val="3"/>
      <charset val="129"/>
    </font>
    <font>
      <sz val="11"/>
      <name val="µ¸¿ò"/>
      <charset val="129"/>
    </font>
    <font>
      <b/>
      <sz val="10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1"/>
      <name val=".VnTime"/>
      <family val="2"/>
    </font>
    <font>
      <sz val="14"/>
      <name val="??"/>
      <family val="3"/>
      <charset val="129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0"/>
      <name val=".VnAvant"/>
      <family val="2"/>
    </font>
    <font>
      <sz val="12"/>
      <name val="Arial"/>
      <family val="2"/>
    </font>
    <font>
      <sz val="9"/>
      <name val="Arial"/>
      <family val="2"/>
    </font>
    <font>
      <sz val="12"/>
      <name val="Courier"/>
      <family val="3"/>
    </font>
    <font>
      <sz val="10"/>
      <name val=" "/>
      <family val="1"/>
      <charset val="136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23"/>
      <name val="Arial"/>
      <family val="2"/>
    </font>
    <font>
      <sz val="11"/>
      <color indexed="17"/>
      <name val="Arial"/>
      <family val="2"/>
    </font>
    <font>
      <b/>
      <sz val="11"/>
      <color indexed="56"/>
      <name val="Arial"/>
      <family val="2"/>
    </font>
    <font>
      <sz val="11"/>
      <color indexed="62"/>
      <name val="Arial"/>
      <family val="2"/>
    </font>
    <font>
      <sz val="12"/>
      <name val=".VnTime"/>
      <family val="2"/>
      <charset val="1"/>
    </font>
    <font>
      <sz val="11"/>
      <color indexed="52"/>
      <name val="Arial"/>
      <family val="2"/>
    </font>
    <font>
      <sz val="11"/>
      <color indexed="60"/>
      <name val="Arial"/>
      <family val="2"/>
    </font>
    <font>
      <b/>
      <sz val="11"/>
      <color indexed="63"/>
      <name val="Arial"/>
      <family val="2"/>
    </font>
    <font>
      <b/>
      <sz val="18"/>
      <color indexed="56"/>
      <name val="Times New Roman"/>
      <family val="2"/>
    </font>
    <font>
      <sz val="11"/>
      <color indexed="10"/>
      <name val="Arial"/>
      <family val="2"/>
    </font>
    <font>
      <sz val="11"/>
      <color indexed="8"/>
      <name val="Calibri"/>
      <family val="2"/>
      <charset val="162"/>
    </font>
    <font>
      <sz val="10"/>
      <name val=".VnTime"/>
      <family val="2"/>
    </font>
    <font>
      <sz val="11"/>
      <color indexed="8"/>
      <name val="Times New Roman"/>
      <family val="2"/>
    </font>
    <font>
      <sz val="10"/>
      <name val=".VnArial"/>
      <family val="2"/>
    </font>
    <font>
      <sz val="14"/>
      <name val=".VnTime"/>
      <family val="2"/>
    </font>
    <font>
      <sz val="11"/>
      <color theme="1"/>
      <name val="Times New Roman"/>
      <family val="2"/>
    </font>
    <font>
      <sz val="14"/>
      <color theme="1"/>
      <name val="Times New Roman"/>
      <family val="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  <charset val="1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Times New Roman"/>
      <family val="2"/>
      <charset val="163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  <charset val="163"/>
    </font>
    <font>
      <sz val="12"/>
      <color theme="1"/>
      <name val="Times New Roman"/>
      <family val="2"/>
    </font>
    <font>
      <sz val="14"/>
      <name val="Times New Roman"/>
      <family val="1"/>
    </font>
    <font>
      <sz val="8"/>
      <name val="Times New Roman"/>
      <family val="1"/>
      <charset val="163"/>
    </font>
    <font>
      <sz val="12"/>
      <name val="???"/>
    </font>
    <font>
      <b/>
      <sz val="10"/>
      <name val="SVNtimes new roman"/>
    </font>
    <font>
      <sz val="10"/>
      <name val="??"/>
    </font>
    <font>
      <sz val="11"/>
      <name val="–¾’©"/>
    </font>
    <font>
      <b/>
      <i/>
      <sz val="14"/>
      <name val="VnTime"/>
      <family val="2"/>
    </font>
    <font>
      <sz val="12"/>
      <name val="Tms Rmn"/>
    </font>
    <font>
      <sz val="12"/>
      <name val="µ¸¿òÃ¼"/>
    </font>
    <font>
      <b/>
      <sz val="8"/>
      <color indexed="12"/>
      <name val="Arial"/>
      <family val="2"/>
      <charset val="163"/>
    </font>
    <font>
      <sz val="8"/>
      <color indexed="8"/>
      <name val="Arial"/>
      <family val="2"/>
      <charset val="163"/>
    </font>
    <font>
      <sz val="8"/>
      <name val="SVNtimes new roman"/>
    </font>
    <font>
      <b/>
      <sz val="10"/>
      <name val="Arial"/>
      <family val="2"/>
      <charset val="163"/>
    </font>
    <font>
      <sz val="11"/>
      <name val="Tms Rmn"/>
    </font>
    <font>
      <sz val="10"/>
      <name val="MS Serif"/>
      <family val="1"/>
    </font>
    <font>
      <sz val="11"/>
      <name val="VNcentury Gothic"/>
    </font>
    <font>
      <b/>
      <sz val="15"/>
      <name val="VNcentury Gothic"/>
    </font>
    <font>
      <sz val="12"/>
      <name val="SVNtimes new roman"/>
    </font>
    <font>
      <sz val="10"/>
      <name val="SVNtimes new roman"/>
    </font>
    <font>
      <b/>
      <sz val="11"/>
      <name val="VNTimeH"/>
    </font>
    <font>
      <b/>
      <sz val="13"/>
      <color indexed="16"/>
      <name val=".VnTime"/>
      <family val="2"/>
    </font>
    <font>
      <sz val="10"/>
      <color indexed="16"/>
      <name val="MS Serif"/>
      <family val="1"/>
    </font>
    <font>
      <sz val="10"/>
      <name val="VNI-Helve-Condense"/>
    </font>
    <font>
      <sz val="8"/>
      <name val="Arial"/>
      <family val="2"/>
      <charset val="163"/>
    </font>
    <font>
      <sz val="10"/>
      <name val=".VnArialH"/>
      <family val="2"/>
    </font>
    <font>
      <b/>
      <sz val="12"/>
      <color indexed="9"/>
      <name val="Tms Rmn"/>
    </font>
    <font>
      <b/>
      <sz val="12"/>
      <name val="Arial"/>
      <family val="2"/>
      <charset val="163"/>
    </font>
    <font>
      <b/>
      <sz val="1"/>
      <color indexed="8"/>
      <name val="Courier"/>
      <family val="3"/>
    </font>
    <font>
      <b/>
      <sz val="8"/>
      <name val="MS Sans Serif"/>
      <family val="2"/>
    </font>
    <font>
      <b/>
      <sz val="14"/>
      <name val=".VnTimeH"/>
      <family val="2"/>
    </font>
    <font>
      <sz val="10"/>
      <name val="Arial"/>
      <family val="2"/>
      <charset val="163"/>
    </font>
    <font>
      <b/>
      <i/>
      <sz val="16"/>
      <name val="Helv"/>
    </font>
    <font>
      <sz val="8"/>
      <name val="Helv"/>
    </font>
    <font>
      <sz val="8"/>
      <name val="MS Sans Serif"/>
      <family val="2"/>
    </font>
    <font>
      <b/>
      <sz val="10.5"/>
      <name val=".VnAvantH"/>
      <family val="2"/>
    </font>
    <font>
      <b/>
      <sz val="8"/>
      <color indexed="8"/>
      <name val="Helv"/>
    </font>
    <font>
      <sz val="10"/>
      <name val="VNI-Times"/>
    </font>
    <font>
      <sz val="12"/>
      <name val="VnTime"/>
      <family val="2"/>
    </font>
    <font>
      <sz val="11"/>
      <name val=".VnAvant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0"/>
      <name val=".VnArialH"/>
      <family val="2"/>
    </font>
    <font>
      <b/>
      <sz val="10"/>
      <name val="VN Helvetica"/>
    </font>
    <font>
      <sz val="10"/>
      <name val="VN Helvetica"/>
    </font>
    <font>
      <sz val="14"/>
      <name val=".VnArial"/>
      <family val="2"/>
    </font>
    <font>
      <sz val="10"/>
      <name val="명조"/>
    </font>
    <font>
      <sz val="10"/>
      <name val="굴림체"/>
    </font>
    <font>
      <sz val="11"/>
      <name val="ＭＳ Ｐゴシック"/>
    </font>
    <font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sz val="14"/>
      <color rgb="FF000000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  <font>
      <sz val="11"/>
      <name val="Calibri"/>
      <family val="2"/>
      <scheme val="minor"/>
    </font>
    <font>
      <b/>
      <sz val="14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vertAlign val="superscript"/>
      <sz val="11"/>
      <color theme="1"/>
      <name val="Times New Roman"/>
      <family val="1"/>
    </font>
    <font>
      <sz val="9"/>
      <color indexed="81"/>
      <name val="Tahoma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vertAlign val="superscript"/>
      <sz val="12"/>
      <color theme="1"/>
      <name val="Times New Roman"/>
      <family val="1"/>
    </font>
    <font>
      <b/>
      <sz val="12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darkVertical"/>
    </fill>
    <fill>
      <patternFill patternType="solid">
        <fgColor indexed="1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35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3" fillId="0" borderId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40" fontId="32" fillId="0" borderId="0" applyFont="0" applyFill="0" applyBorder="0" applyAlignment="0" applyProtection="0"/>
    <xf numFmtId="38" fontId="32" fillId="0" borderId="0" applyFont="0" applyFill="0" applyBorder="0" applyAlignment="0" applyProtection="0"/>
    <xf numFmtId="0" fontId="33" fillId="10" borderId="0"/>
    <xf numFmtId="0" fontId="34" fillId="10" borderId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35" fillId="10" borderId="0"/>
    <xf numFmtId="0" fontId="36" fillId="0" borderId="0">
      <alignment wrapText="1"/>
    </xf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2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7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20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8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43" fillId="21" borderId="0" applyNumberFormat="0" applyBorder="0" applyAlignment="0" applyProtection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44" fillId="4" borderId="0" applyNumberFormat="0" applyBorder="0" applyAlignment="0" applyProtection="0"/>
    <xf numFmtId="0" fontId="15" fillId="0" borderId="0"/>
    <xf numFmtId="0" fontId="11" fillId="0" borderId="0"/>
    <xf numFmtId="0" fontId="31" fillId="0" borderId="0"/>
    <xf numFmtId="0" fontId="13" fillId="0" borderId="0"/>
    <xf numFmtId="0" fontId="21" fillId="0" borderId="0"/>
    <xf numFmtId="0" fontId="22" fillId="0" borderId="0"/>
    <xf numFmtId="0" fontId="21" fillId="0" borderId="0"/>
    <xf numFmtId="182" fontId="13" fillId="0" borderId="0" applyFill="0" applyBorder="0" applyAlignment="0"/>
    <xf numFmtId="182" fontId="13" fillId="0" borderId="0" applyFill="0" applyBorder="0" applyAlignment="0"/>
    <xf numFmtId="182" fontId="13" fillId="0" borderId="0" applyFill="0" applyBorder="0" applyAlignment="0"/>
    <xf numFmtId="182" fontId="13" fillId="0" borderId="0" applyFill="0" applyBorder="0" applyAlignment="0"/>
    <xf numFmtId="182" fontId="13" fillId="0" borderId="0" applyFill="0" applyBorder="0" applyAlignment="0"/>
    <xf numFmtId="182" fontId="13" fillId="0" borderId="0" applyFill="0" applyBorder="0" applyAlignment="0"/>
    <xf numFmtId="0" fontId="45" fillId="22" borderId="12" applyNumberFormat="0" applyAlignment="0" applyProtection="0"/>
    <xf numFmtId="0" fontId="45" fillId="22" borderId="12" applyNumberFormat="0" applyAlignment="0" applyProtection="0"/>
    <xf numFmtId="0" fontId="45" fillId="22" borderId="12" applyNumberFormat="0" applyAlignment="0" applyProtection="0"/>
    <xf numFmtId="0" fontId="45" fillId="22" borderId="12" applyNumberFormat="0" applyAlignment="0" applyProtection="0"/>
    <xf numFmtId="0" fontId="45" fillId="22" borderId="12" applyNumberFormat="0" applyAlignment="0" applyProtection="0"/>
    <xf numFmtId="0" fontId="45" fillId="22" borderId="12" applyNumberFormat="0" applyAlignment="0" applyProtection="0"/>
    <xf numFmtId="0" fontId="45" fillId="22" borderId="12" applyNumberFormat="0" applyAlignment="0" applyProtection="0"/>
    <xf numFmtId="0" fontId="23" fillId="0" borderId="0"/>
    <xf numFmtId="0" fontId="46" fillId="23" borderId="13" applyNumberFormat="0" applyAlignment="0" applyProtection="0"/>
    <xf numFmtId="0" fontId="46" fillId="23" borderId="13" applyNumberFormat="0" applyAlignment="0" applyProtection="0"/>
    <xf numFmtId="0" fontId="46" fillId="23" borderId="13" applyNumberFormat="0" applyAlignment="0" applyProtection="0"/>
    <xf numFmtId="0" fontId="46" fillId="23" borderId="13" applyNumberFormat="0" applyAlignment="0" applyProtection="0"/>
    <xf numFmtId="0" fontId="46" fillId="23" borderId="13" applyNumberFormat="0" applyAlignment="0" applyProtection="0"/>
    <xf numFmtId="0" fontId="46" fillId="23" borderId="13" applyNumberFormat="0" applyAlignment="0" applyProtection="0"/>
    <xf numFmtId="0" fontId="46" fillId="23" borderId="13" applyNumberFormat="0" applyAlignment="0" applyProtection="0"/>
    <xf numFmtId="43" fontId="15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15" fillId="0" borderId="0" applyFont="0" applyFill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38" fontId="16" fillId="24" borderId="0" applyNumberFormat="0" applyBorder="0" applyAlignment="0" applyProtection="0"/>
    <xf numFmtId="0" fontId="24" fillId="0" borderId="0">
      <alignment horizontal="left"/>
    </xf>
    <xf numFmtId="0" fontId="25" fillId="0" borderId="14" applyNumberFormat="0" applyAlignment="0" applyProtection="0">
      <alignment horizontal="left" vertical="center"/>
    </xf>
    <xf numFmtId="0" fontId="25" fillId="0" borderId="10">
      <alignment horizontal="left" vertical="center"/>
    </xf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49" fillId="0" borderId="15" applyNumberFormat="0" applyFill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3" fontId="18" fillId="0" borderId="0">
      <protection locked="0"/>
    </xf>
    <xf numFmtId="188" fontId="18" fillId="0" borderId="0">
      <protection locked="0"/>
    </xf>
    <xf numFmtId="173" fontId="18" fillId="0" borderId="0">
      <protection locked="0"/>
    </xf>
    <xf numFmtId="188" fontId="18" fillId="0" borderId="0">
      <protection locked="0"/>
    </xf>
    <xf numFmtId="10" fontId="16" fillId="24" borderId="1" applyNumberFormat="0" applyBorder="0" applyAlignment="0" applyProtection="0"/>
    <xf numFmtId="0" fontId="50" fillId="12" borderId="12" applyNumberFormat="0" applyAlignment="0" applyProtection="0"/>
    <xf numFmtId="0" fontId="50" fillId="12" borderId="12" applyNumberFormat="0" applyAlignment="0" applyProtection="0"/>
    <xf numFmtId="0" fontId="50" fillId="12" borderId="12" applyNumberFormat="0" applyAlignment="0" applyProtection="0"/>
    <xf numFmtId="0" fontId="50" fillId="12" borderId="12" applyNumberFormat="0" applyAlignment="0" applyProtection="0"/>
    <xf numFmtId="0" fontId="50" fillId="12" borderId="12" applyNumberFormat="0" applyAlignment="0" applyProtection="0"/>
    <xf numFmtId="0" fontId="50" fillId="12" borderId="12" applyNumberFormat="0" applyAlignment="0" applyProtection="0"/>
    <xf numFmtId="0" fontId="50" fillId="12" borderId="12" applyNumberFormat="0" applyAlignment="0" applyProtection="0"/>
    <xf numFmtId="0" fontId="51" fillId="0" borderId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52" fillId="0" borderId="16" applyNumberFormat="0" applyFill="0" applyAlignment="0" applyProtection="0"/>
    <xf numFmtId="0" fontId="26" fillId="0" borderId="17"/>
    <xf numFmtId="183" fontId="37" fillId="0" borderId="6"/>
    <xf numFmtId="0" fontId="38" fillId="0" borderId="0" applyNumberFormat="0" applyFont="0" applyFill="0" applyAlignment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53" fillId="25" borderId="0" applyNumberFormat="0" applyBorder="0" applyAlignment="0" applyProtection="0"/>
    <xf numFmtId="0" fontId="19" fillId="0" borderId="1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3" fillId="0" borderId="0"/>
    <xf numFmtId="0" fontId="6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6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/>
    <xf numFmtId="0" fontId="13" fillId="0" borderId="0"/>
    <xf numFmtId="0" fontId="63" fillId="0" borderId="0"/>
    <xf numFmtId="0" fontId="6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6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2" fillId="0" borderId="0"/>
    <xf numFmtId="0" fontId="13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62" fillId="0" borderId="0"/>
    <xf numFmtId="0" fontId="15" fillId="0" borderId="0"/>
    <xf numFmtId="0" fontId="62" fillId="0" borderId="0"/>
    <xf numFmtId="0" fontId="6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65" fillId="0" borderId="0"/>
    <xf numFmtId="0" fontId="13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59" fillId="0" borderId="0"/>
    <xf numFmtId="0" fontId="15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8" fillId="0" borderId="0"/>
    <xf numFmtId="0" fontId="13" fillId="0" borderId="0"/>
    <xf numFmtId="0" fontId="62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5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6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62" fillId="0" borderId="0"/>
    <xf numFmtId="0" fontId="17" fillId="0" borderId="0"/>
    <xf numFmtId="0" fontId="62" fillId="0" borderId="0"/>
    <xf numFmtId="0" fontId="13" fillId="0" borderId="0"/>
    <xf numFmtId="0" fontId="62" fillId="0" borderId="0"/>
    <xf numFmtId="0" fontId="17" fillId="0" borderId="0"/>
    <xf numFmtId="0" fontId="62" fillId="0" borderId="0"/>
    <xf numFmtId="0" fontId="17" fillId="0" borderId="0"/>
    <xf numFmtId="0" fontId="62" fillId="0" borderId="0"/>
    <xf numFmtId="0" fontId="17" fillId="0" borderId="0"/>
    <xf numFmtId="0" fontId="62" fillId="0" borderId="0"/>
    <xf numFmtId="0" fontId="17" fillId="0" borderId="0"/>
    <xf numFmtId="0" fontId="62" fillId="0" borderId="0"/>
    <xf numFmtId="0" fontId="13" fillId="0" borderId="0"/>
    <xf numFmtId="0" fontId="62" fillId="0" borderId="0"/>
    <xf numFmtId="0" fontId="17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7" fillId="0" borderId="0"/>
    <xf numFmtId="0" fontId="62" fillId="0" borderId="0"/>
    <xf numFmtId="0" fontId="17" fillId="0" borderId="0"/>
    <xf numFmtId="0" fontId="62" fillId="0" borderId="0"/>
    <xf numFmtId="0" fontId="17" fillId="0" borderId="0"/>
    <xf numFmtId="0" fontId="62" fillId="0" borderId="0"/>
    <xf numFmtId="0" fontId="13" fillId="0" borderId="0"/>
    <xf numFmtId="0" fontId="62" fillId="0" borderId="0"/>
    <xf numFmtId="0" fontId="17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1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7" fillId="0" borderId="0"/>
    <xf numFmtId="0" fontId="62" fillId="0" borderId="0"/>
    <xf numFmtId="0" fontId="17" fillId="0" borderId="0"/>
    <xf numFmtId="0" fontId="62" fillId="0" borderId="0"/>
    <xf numFmtId="0" fontId="13" fillId="0" borderId="0"/>
    <xf numFmtId="0" fontId="62" fillId="0" borderId="0"/>
    <xf numFmtId="0" fontId="15" fillId="0" borderId="0"/>
    <xf numFmtId="0" fontId="62" fillId="0" borderId="0"/>
    <xf numFmtId="0" fontId="15" fillId="0" borderId="0"/>
    <xf numFmtId="0" fontId="15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62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8" fillId="0" borderId="0"/>
    <xf numFmtId="0" fontId="13" fillId="0" borderId="0"/>
    <xf numFmtId="0" fontId="6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0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26" borderId="18" applyNumberFormat="0" applyFont="0" applyAlignment="0" applyProtection="0"/>
    <xf numFmtId="0" fontId="13" fillId="26" borderId="18" applyNumberFormat="0" applyFont="0" applyAlignment="0" applyProtection="0"/>
    <xf numFmtId="0" fontId="13" fillId="26" borderId="18" applyNumberFormat="0" applyFont="0" applyAlignment="0" applyProtection="0"/>
    <xf numFmtId="0" fontId="13" fillId="26" borderId="18" applyNumberFormat="0" applyFont="0" applyAlignment="0" applyProtection="0"/>
    <xf numFmtId="0" fontId="13" fillId="26" borderId="18" applyNumberFormat="0" applyFont="0" applyAlignment="0" applyProtection="0"/>
    <xf numFmtId="0" fontId="13" fillId="26" borderId="18" applyNumberFormat="0" applyFont="0" applyAlignment="0" applyProtection="0"/>
    <xf numFmtId="0" fontId="13" fillId="26" borderId="18" applyNumberFormat="0" applyFont="0" applyAlignment="0" applyProtection="0"/>
    <xf numFmtId="0" fontId="15" fillId="0" borderId="0" applyFont="0" applyFill="0" applyBorder="0" applyAlignment="0" applyProtection="0"/>
    <xf numFmtId="0" fontId="12" fillId="0" borderId="0"/>
    <xf numFmtId="0" fontId="54" fillId="22" borderId="19" applyNumberFormat="0" applyAlignment="0" applyProtection="0"/>
    <xf numFmtId="0" fontId="54" fillId="22" borderId="19" applyNumberFormat="0" applyAlignment="0" applyProtection="0"/>
    <xf numFmtId="0" fontId="54" fillId="22" borderId="19" applyNumberFormat="0" applyAlignment="0" applyProtection="0"/>
    <xf numFmtId="0" fontId="54" fillId="22" borderId="19" applyNumberFormat="0" applyAlignment="0" applyProtection="0"/>
    <xf numFmtId="0" fontId="54" fillId="22" borderId="19" applyNumberFormat="0" applyAlignment="0" applyProtection="0"/>
    <xf numFmtId="0" fontId="54" fillId="22" borderId="19" applyNumberFormat="0" applyAlignment="0" applyProtection="0"/>
    <xf numFmtId="0" fontId="54" fillId="22" borderId="19" applyNumberFormat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6" fillId="0" borderId="0"/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179" fontId="19" fillId="0" borderId="9">
      <alignment horizontal="center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6" fontId="19" fillId="0" borderId="0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177" fontId="19" fillId="0" borderId="1"/>
    <xf numFmtId="0" fontId="14" fillId="0" borderId="20" applyFill="0" applyBorder="0" applyAlignment="0">
      <alignment horizontal="center"/>
    </xf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0" fillId="0" borderId="0">
      <alignment vertical="center"/>
    </xf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75" fontId="30" fillId="0" borderId="0" applyFont="0" applyFill="0" applyBorder="0" applyAlignment="0" applyProtection="0"/>
    <xf numFmtId="174" fontId="30" fillId="0" borderId="0" applyFont="0" applyFill="0" applyBorder="0" applyAlignment="0" applyProtection="0"/>
    <xf numFmtId="0" fontId="38" fillId="0" borderId="0"/>
    <xf numFmtId="169" fontId="39" fillId="0" borderId="0" applyFont="0" applyFill="0" applyBorder="0" applyAlignment="0" applyProtection="0"/>
    <xf numFmtId="184" fontId="31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40" fillId="0" borderId="0" applyFont="0" applyFill="0" applyBorder="0" applyAlignment="0" applyProtection="0"/>
    <xf numFmtId="187" fontId="3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66" fillId="0" borderId="0"/>
    <xf numFmtId="0" fontId="67" fillId="0" borderId="0"/>
    <xf numFmtId="0" fontId="68" fillId="0" borderId="0"/>
    <xf numFmtId="43" fontId="68" fillId="0" borderId="0" applyFont="0" applyFill="0" applyBorder="0" applyAlignment="0" applyProtection="0"/>
    <xf numFmtId="0" fontId="69" fillId="0" borderId="0"/>
    <xf numFmtId="0" fontId="8" fillId="0" borderId="0">
      <alignment vertical="top"/>
    </xf>
    <xf numFmtId="0" fontId="68" fillId="0" borderId="0"/>
    <xf numFmtId="0" fontId="8" fillId="0" borderId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17" fillId="25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3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2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25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17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1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23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5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18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0" fillId="20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1" fillId="4" borderId="0" applyNumberFormat="0" applyBorder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2" fillId="22" borderId="12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0" fontId="73" fillId="23" borderId="13" applyNumberFormat="0" applyAlignment="0" applyProtection="0"/>
    <xf numFmtId="43" fontId="8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5" fillId="0" borderId="0" applyFont="0" applyFill="0" applyBorder="0" applyAlignment="0" applyProtection="0"/>
    <xf numFmtId="189" fontId="8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5" fillId="5" borderId="0" applyNumberFormat="0" applyBorder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6" fillId="0" borderId="21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7" fillId="0" borderId="22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23" applyNumberFormat="0" applyFill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79" fillId="12" borderId="12" applyNumberFormat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0" fillId="0" borderId="16" applyNumberFormat="0" applyFill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81" fillId="25" borderId="0" applyNumberFormat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2" fillId="0" borderId="0"/>
    <xf numFmtId="0" fontId="8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61" fillId="26" borderId="18" applyNumberFormat="0" applyFon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2" fillId="22" borderId="19" applyNumberFormat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4" fillId="0" borderId="24" applyNumberFormat="0" applyFill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0" fontId="68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43" fontId="68" fillId="0" borderId="0" applyFont="0" applyFill="0" applyBorder="0" applyAlignment="0" applyProtection="0"/>
    <xf numFmtId="0" fontId="68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7" fillId="0" borderId="0"/>
    <xf numFmtId="43" fontId="87" fillId="0" borderId="0" applyFont="0" applyFill="0" applyBorder="0" applyAlignment="0" applyProtection="0"/>
    <xf numFmtId="0" fontId="88" fillId="0" borderId="0"/>
    <xf numFmtId="43" fontId="88" fillId="0" borderId="0" applyFont="0" applyFill="0" applyBorder="0" applyAlignment="0" applyProtection="0"/>
    <xf numFmtId="0" fontId="88" fillId="0" borderId="0"/>
    <xf numFmtId="43" fontId="8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80" fontId="58" fillId="0" borderId="0" applyFont="0" applyFill="0" applyBorder="0" applyAlignment="0" applyProtection="0"/>
    <xf numFmtId="0" fontId="13" fillId="0" borderId="0" applyNumberFormat="0" applyFill="0" applyBorder="0" applyAlignment="0" applyProtection="0"/>
    <xf numFmtId="3" fontId="90" fillId="0" borderId="1"/>
    <xf numFmtId="191" fontId="91" fillId="0" borderId="27">
      <alignment horizontal="center"/>
      <protection hidden="1"/>
    </xf>
    <xf numFmtId="18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81" fontId="58" fillId="0" borderId="0" applyFont="0" applyFill="0" applyBorder="0" applyAlignment="0" applyProtection="0"/>
    <xf numFmtId="0" fontId="92" fillId="0" borderId="28"/>
    <xf numFmtId="169" fontId="58" fillId="0" borderId="0" applyFont="0" applyFill="0" applyBorder="0" applyAlignment="0" applyProtection="0"/>
    <xf numFmtId="192" fontId="58" fillId="0" borderId="0" applyFont="0" applyFill="0" applyBorder="0" applyAlignment="0" applyProtection="0"/>
    <xf numFmtId="6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93" fillId="0" borderId="0"/>
    <xf numFmtId="0" fontId="93" fillId="0" borderId="0"/>
    <xf numFmtId="3" fontId="90" fillId="0" borderId="1"/>
    <xf numFmtId="3" fontId="90" fillId="0" borderId="1"/>
    <xf numFmtId="0" fontId="33" fillId="10" borderId="0"/>
    <xf numFmtId="0" fontId="31" fillId="10" borderId="0"/>
    <xf numFmtId="0" fontId="33" fillId="10" borderId="0"/>
    <xf numFmtId="0" fontId="33" fillId="10" borderId="0"/>
    <xf numFmtId="0" fontId="13" fillId="10" borderId="0"/>
    <xf numFmtId="0" fontId="33" fillId="10" borderId="0"/>
    <xf numFmtId="0" fontId="58" fillId="0" borderId="11" applyNumberFormat="0" applyFont="0" applyFill="0" applyBorder="0" applyAlignment="0">
      <alignment horizontal="center"/>
    </xf>
    <xf numFmtId="180" fontId="58" fillId="0" borderId="0" applyFont="0" applyFill="0" applyBorder="0" applyAlignment="0" applyProtection="0"/>
    <xf numFmtId="0" fontId="34" fillId="10" borderId="0"/>
    <xf numFmtId="0" fontId="31" fillId="10" borderId="0"/>
    <xf numFmtId="0" fontId="34" fillId="10" borderId="0"/>
    <xf numFmtId="0" fontId="34" fillId="10" borderId="0"/>
    <xf numFmtId="0" fontId="13" fillId="10" borderId="0"/>
    <xf numFmtId="0" fontId="34" fillId="10" borderId="0"/>
    <xf numFmtId="0" fontId="35" fillId="10" borderId="0"/>
    <xf numFmtId="0" fontId="31" fillId="10" borderId="0"/>
    <xf numFmtId="0" fontId="35" fillId="10" borderId="0"/>
    <xf numFmtId="0" fontId="35" fillId="10" borderId="0"/>
    <xf numFmtId="0" fontId="13" fillId="10" borderId="0"/>
    <xf numFmtId="0" fontId="35" fillId="10" borderId="0"/>
    <xf numFmtId="0" fontId="36" fillId="0" borderId="0">
      <alignment wrapText="1"/>
    </xf>
    <xf numFmtId="0" fontId="31" fillId="0" borderId="0">
      <alignment wrapText="1"/>
    </xf>
    <xf numFmtId="0" fontId="36" fillId="0" borderId="0">
      <alignment wrapText="1"/>
    </xf>
    <xf numFmtId="0" fontId="36" fillId="0" borderId="0">
      <alignment wrapText="1"/>
    </xf>
    <xf numFmtId="0" fontId="13" fillId="0" borderId="0">
      <alignment wrapText="1"/>
    </xf>
    <xf numFmtId="0" fontId="36" fillId="0" borderId="0">
      <alignment wrapText="1"/>
    </xf>
    <xf numFmtId="0" fontId="13" fillId="0" borderId="0"/>
    <xf numFmtId="193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193" fontId="58" fillId="0" borderId="0" applyFont="0" applyFill="0" applyBorder="0" applyAlignment="0" applyProtection="0"/>
    <xf numFmtId="194" fontId="58" fillId="0" borderId="0" applyFont="0" applyFill="0" applyBorder="0" applyAlignment="0" applyProtection="0"/>
    <xf numFmtId="194" fontId="58" fillId="0" borderId="0" applyFont="0" applyFill="0" applyBorder="0" applyAlignment="0" applyProtection="0"/>
    <xf numFmtId="0" fontId="89" fillId="0" borderId="0">
      <alignment horizontal="center" wrapText="1"/>
      <protection locked="0"/>
    </xf>
    <xf numFmtId="171" fontId="58" fillId="0" borderId="0" applyFont="0" applyFill="0" applyBorder="0" applyAlignment="0" applyProtection="0"/>
    <xf numFmtId="189" fontId="58" fillId="0" borderId="0" applyFont="0" applyFill="0" applyBorder="0" applyAlignment="0" applyProtection="0"/>
    <xf numFmtId="0" fontId="94" fillId="0" borderId="0"/>
    <xf numFmtId="0" fontId="95" fillId="0" borderId="0" applyNumberFormat="0" applyFill="0" applyBorder="0" applyAlignment="0" applyProtection="0"/>
    <xf numFmtId="0" fontId="96" fillId="0" borderId="0"/>
    <xf numFmtId="0" fontId="31" fillId="0" borderId="0"/>
    <xf numFmtId="195" fontId="31" fillId="0" borderId="0" applyFill="0" applyBorder="0" applyAlignment="0"/>
    <xf numFmtId="196" fontId="97" fillId="0" borderId="28" applyBorder="0"/>
    <xf numFmtId="196" fontId="98" fillId="0" borderId="7">
      <protection locked="0"/>
    </xf>
    <xf numFmtId="197" fontId="99" fillId="0" borderId="7"/>
    <xf numFmtId="0" fontId="100" fillId="0" borderId="0" applyNumberFormat="0" applyFill="0" applyBorder="0" applyAlignment="0" applyProtection="0"/>
    <xf numFmtId="198" fontId="101" fillId="0" borderId="0"/>
    <xf numFmtId="198" fontId="101" fillId="0" borderId="0"/>
    <xf numFmtId="198" fontId="101" fillId="0" borderId="0"/>
    <xf numFmtId="198" fontId="101" fillId="0" borderId="0"/>
    <xf numFmtId="198" fontId="101" fillId="0" borderId="0"/>
    <xf numFmtId="198" fontId="101" fillId="0" borderId="0"/>
    <xf numFmtId="198" fontId="101" fillId="0" borderId="0"/>
    <xf numFmtId="198" fontId="101" fillId="0" borderId="0"/>
    <xf numFmtId="43" fontId="12" fillId="0" borderId="0" applyFont="0" applyFill="0" applyBorder="0" applyAlignment="0" applyProtection="0"/>
    <xf numFmtId="3" fontId="58" fillId="0" borderId="0" applyFont="0" applyFill="0" applyBorder="0" applyAlignment="0" applyProtection="0"/>
    <xf numFmtId="0" fontId="102" fillId="0" borderId="0" applyNumberFormat="0" applyAlignment="0">
      <alignment horizontal="left"/>
    </xf>
    <xf numFmtId="199" fontId="103" fillId="0" borderId="0">
      <protection locked="0"/>
    </xf>
    <xf numFmtId="200" fontId="103" fillId="0" borderId="0">
      <protection locked="0"/>
    </xf>
    <xf numFmtId="201" fontId="104" fillId="0" borderId="26">
      <protection locked="0"/>
    </xf>
    <xf numFmtId="202" fontId="103" fillId="0" borderId="0">
      <protection locked="0"/>
    </xf>
    <xf numFmtId="203" fontId="103" fillId="0" borderId="0">
      <protection locked="0"/>
    </xf>
    <xf numFmtId="0" fontId="103" fillId="0" borderId="0" applyNumberFormat="0">
      <protection locked="0"/>
    </xf>
    <xf numFmtId="202" fontId="103" fillId="0" borderId="0">
      <protection locked="0"/>
    </xf>
    <xf numFmtId="196" fontId="105" fillId="0" borderId="27"/>
    <xf numFmtId="204" fontId="105" fillId="0" borderId="27"/>
    <xf numFmtId="205" fontId="58" fillId="0" borderId="0" applyFont="0" applyFill="0" applyBorder="0" applyAlignment="0" applyProtection="0"/>
    <xf numFmtId="196" fontId="91" fillId="0" borderId="27">
      <alignment horizontal="center"/>
      <protection hidden="1"/>
    </xf>
    <xf numFmtId="206" fontId="106" fillId="0" borderId="27">
      <alignment horizontal="center"/>
      <protection hidden="1"/>
    </xf>
    <xf numFmtId="2" fontId="91" fillId="0" borderId="27">
      <alignment horizontal="center"/>
      <protection hidden="1"/>
    </xf>
    <xf numFmtId="0" fontId="58" fillId="0" borderId="0" applyFont="0" applyFill="0" applyBorder="0" applyAlignment="0" applyProtection="0"/>
    <xf numFmtId="0" fontId="107" fillId="0" borderId="0"/>
    <xf numFmtId="207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108" fillId="0" borderId="7" applyFill="0" applyBorder="0" applyAlignment="0">
      <alignment horizontal="center" vertical="center"/>
    </xf>
    <xf numFmtId="3" fontId="58" fillId="0" borderId="0" applyFont="0" applyBorder="0" applyAlignment="0"/>
    <xf numFmtId="0" fontId="109" fillId="0" borderId="0" applyNumberFormat="0" applyAlignment="0">
      <alignment horizontal="left"/>
    </xf>
    <xf numFmtId="0" fontId="110" fillId="0" borderId="0"/>
    <xf numFmtId="3" fontId="58" fillId="0" borderId="0" applyFont="0" applyBorder="0" applyAlignment="0"/>
    <xf numFmtId="2" fontId="58" fillId="0" borderId="0" applyFont="0" applyFill="0" applyBorder="0" applyAlignment="0" applyProtection="0"/>
    <xf numFmtId="3" fontId="13" fillId="28" borderId="29">
      <alignment horizontal="right" vertical="top" wrapText="1"/>
    </xf>
    <xf numFmtId="0" fontId="111" fillId="10" borderId="0" applyNumberFormat="0" applyBorder="0" applyAlignment="0" applyProtection="0"/>
    <xf numFmtId="0" fontId="112" fillId="0" borderId="11" applyNumberFormat="0" applyFill="0" applyBorder="0" applyAlignment="0" applyProtection="0">
      <alignment horizontal="center" vertical="center"/>
    </xf>
    <xf numFmtId="0" fontId="113" fillId="29" borderId="0"/>
    <xf numFmtId="0" fontId="114" fillId="0" borderId="14" applyNumberFormat="0" applyAlignment="0" applyProtection="0">
      <alignment horizontal="left" vertical="center"/>
    </xf>
    <xf numFmtId="0" fontId="114" fillId="0" borderId="10">
      <alignment horizontal="left" vertical="center"/>
    </xf>
    <xf numFmtId="208" fontId="115" fillId="0" borderId="0">
      <protection locked="0"/>
    </xf>
    <xf numFmtId="208" fontId="115" fillId="0" borderId="0">
      <protection locked="0"/>
    </xf>
    <xf numFmtId="0" fontId="116" fillId="0" borderId="17">
      <alignment horizontal="center"/>
    </xf>
    <xf numFmtId="0" fontId="116" fillId="0" borderId="0">
      <alignment horizontal="center"/>
    </xf>
    <xf numFmtId="49" fontId="117" fillId="0" borderId="1">
      <alignment vertical="center"/>
    </xf>
    <xf numFmtId="0" fontId="111" fillId="30" borderId="1" applyNumberFormat="0" applyBorder="0" applyAlignment="0" applyProtection="0"/>
    <xf numFmtId="0" fontId="13" fillId="0" borderId="0"/>
    <xf numFmtId="0" fontId="89" fillId="0" borderId="30">
      <alignment horizontal="centerContinuous"/>
    </xf>
    <xf numFmtId="190" fontId="13" fillId="31" borderId="29">
      <alignment vertical="top" wrapText="1"/>
    </xf>
    <xf numFmtId="196" fontId="58" fillId="0" borderId="28" applyFont="0"/>
    <xf numFmtId="3" fontId="118" fillId="0" borderId="31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192" fontId="31" fillId="0" borderId="6"/>
    <xf numFmtId="209" fontId="58" fillId="0" borderId="0" applyFont="0" applyFill="0" applyBorder="0" applyAlignment="0" applyProtection="0"/>
    <xf numFmtId="210" fontId="58" fillId="0" borderId="0" applyFont="0" applyFill="0" applyBorder="0" applyAlignment="0" applyProtection="0"/>
    <xf numFmtId="0" fontId="58" fillId="0" borderId="0" applyNumberFormat="0" applyFont="0" applyFill="0" applyAlignment="0"/>
    <xf numFmtId="0" fontId="105" fillId="0" borderId="0">
      <alignment horizontal="justify" vertical="top"/>
    </xf>
    <xf numFmtId="211" fontId="119" fillId="0" borderId="0"/>
    <xf numFmtId="0" fontId="12" fillId="0" borderId="0"/>
    <xf numFmtId="0" fontId="13" fillId="0" borderId="0"/>
    <xf numFmtId="192" fontId="58" fillId="0" borderId="0" applyFont="0" applyFill="0" applyBorder="0" applyAlignment="0" applyProtection="0"/>
    <xf numFmtId="169" fontId="5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4" fontId="89" fillId="0" borderId="0">
      <alignment horizontal="center" wrapText="1"/>
      <protection locked="0"/>
    </xf>
    <xf numFmtId="10" fontId="58" fillId="0" borderId="0" applyFont="0" applyFill="0" applyBorder="0" applyAlignment="0" applyProtection="0"/>
    <xf numFmtId="0" fontId="58" fillId="32" borderId="0" applyNumberFormat="0" applyFont="0" applyBorder="0" applyAlignment="0">
      <alignment horizontal="center"/>
    </xf>
    <xf numFmtId="0" fontId="120" fillId="0" borderId="0" applyNumberFormat="0" applyFill="0" applyBorder="0" applyAlignment="0" applyProtection="0">
      <alignment horizontal="left"/>
    </xf>
    <xf numFmtId="0" fontId="10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58" fillId="1" borderId="10" applyNumberFormat="0" applyFont="0" applyAlignment="0">
      <alignment horizontal="center"/>
    </xf>
    <xf numFmtId="0" fontId="121" fillId="0" borderId="0" applyNumberFormat="0" applyFill="0" applyBorder="0" applyAlignment="0">
      <alignment horizontal="center"/>
    </xf>
    <xf numFmtId="0" fontId="118" fillId="0" borderId="0"/>
    <xf numFmtId="0" fontId="122" fillId="0" borderId="0" applyNumberFormat="0" applyBorder="0" applyAlignment="0">
      <alignment horizontal="centerContinuous"/>
    </xf>
    <xf numFmtId="0" fontId="58" fillId="0" borderId="0" applyNumberFormat="0" applyFill="0" applyBorder="0" applyAlignment="0" applyProtection="0"/>
    <xf numFmtId="40" fontId="123" fillId="0" borderId="0" applyBorder="0">
      <alignment horizontal="right"/>
    </xf>
    <xf numFmtId="178" fontId="19" fillId="0" borderId="9">
      <alignment horizontal="right" vertical="center"/>
    </xf>
    <xf numFmtId="212" fontId="13" fillId="0" borderId="9">
      <alignment horizontal="right" vertical="center"/>
    </xf>
    <xf numFmtId="212" fontId="13" fillId="0" borderId="9">
      <alignment horizontal="right" vertical="center"/>
    </xf>
    <xf numFmtId="178" fontId="19" fillId="0" borderId="9">
      <alignment horizontal="right" vertical="center"/>
    </xf>
    <xf numFmtId="178" fontId="19" fillId="0" borderId="9">
      <alignment horizontal="right" vertical="center"/>
    </xf>
    <xf numFmtId="212" fontId="13" fillId="0" borderId="9">
      <alignment horizontal="right" vertical="center"/>
    </xf>
    <xf numFmtId="178" fontId="19" fillId="0" borderId="9">
      <alignment horizontal="right" vertical="center"/>
    </xf>
    <xf numFmtId="213" fontId="124" fillId="0" borderId="9">
      <alignment horizontal="right" vertical="center"/>
    </xf>
    <xf numFmtId="196" fontId="105" fillId="0" borderId="27">
      <protection hidden="1"/>
    </xf>
    <xf numFmtId="0" fontId="125" fillId="0" borderId="32"/>
    <xf numFmtId="0" fontId="19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60" fillId="0" borderId="7" applyNumberFormat="0" applyBorder="0" applyAlignment="0"/>
    <xf numFmtId="0" fontId="126" fillId="0" borderId="6" applyNumberFormat="0" applyBorder="0" applyAlignment="0">
      <alignment horizontal="center"/>
    </xf>
    <xf numFmtId="0" fontId="127" fillId="0" borderId="0" applyNumberFormat="0" applyFill="0" applyBorder="0" applyAlignment="0" applyProtection="0">
      <alignment horizontal="center" wrapText="1"/>
    </xf>
    <xf numFmtId="0" fontId="128" fillId="0" borderId="25" applyBorder="0" applyAlignment="0">
      <alignment horizontal="center" vertical="center"/>
    </xf>
    <xf numFmtId="0" fontId="129" fillId="0" borderId="0" applyNumberFormat="0" applyFill="0" applyBorder="0" applyAlignment="0" applyProtection="0">
      <alignment horizontal="centerContinuous"/>
    </xf>
    <xf numFmtId="0" fontId="112" fillId="0" borderId="33" applyNumberFormat="0" applyFill="0" applyBorder="0" applyAlignment="0" applyProtection="0">
      <alignment horizontal="center" vertical="center" wrapText="1"/>
    </xf>
    <xf numFmtId="0" fontId="130" fillId="0" borderId="34" applyNumberFormat="0" applyBorder="0" applyAlignment="0">
      <alignment vertical="center"/>
    </xf>
    <xf numFmtId="0" fontId="114" fillId="0" borderId="31">
      <alignment horizontal="center"/>
    </xf>
    <xf numFmtId="0" fontId="19" fillId="0" borderId="7">
      <alignment horizontal="left" vertical="center" wrapText="1" indent="1"/>
    </xf>
    <xf numFmtId="3" fontId="13" fillId="33" borderId="29">
      <alignment horizontal="right" vertical="top" wrapText="1"/>
    </xf>
    <xf numFmtId="5" fontId="131" fillId="0" borderId="25">
      <alignment horizontal="left" vertical="top"/>
    </xf>
    <xf numFmtId="5" fontId="132" fillId="0" borderId="4">
      <alignment horizontal="left" vertical="top"/>
    </xf>
    <xf numFmtId="42" fontId="58" fillId="0" borderId="0" applyFont="0" applyFill="0" applyBorder="0" applyAlignment="0" applyProtection="0"/>
    <xf numFmtId="214" fontId="58" fillId="0" borderId="0" applyFont="0" applyFill="0" applyBorder="0" applyAlignment="0" applyProtection="0"/>
    <xf numFmtId="0" fontId="133" fillId="0" borderId="0" applyNumberFormat="0" applyFill="0" applyBorder="0" applyAlignment="0" applyProtection="0"/>
    <xf numFmtId="0" fontId="134" fillId="0" borderId="28"/>
    <xf numFmtId="0" fontId="135" fillId="0" borderId="0"/>
    <xf numFmtId="169" fontId="58" fillId="0" borderId="0" applyFont="0" applyFill="0" applyBorder="0" applyAlignment="0" applyProtection="0"/>
    <xf numFmtId="0" fontId="136" fillId="0" borderId="0"/>
    <xf numFmtId="0" fontId="68" fillId="0" borderId="0"/>
    <xf numFmtId="180" fontId="58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68" fillId="0" borderId="0"/>
    <xf numFmtId="9" fontId="17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180" fontId="58" fillId="0" borderId="0" applyFont="0" applyFill="0" applyBorder="0" applyAlignment="0" applyProtection="0"/>
    <xf numFmtId="0" fontId="68" fillId="0" borderId="0"/>
    <xf numFmtId="9" fontId="17" fillId="0" borderId="0" applyFont="0" applyFill="0" applyBorder="0" applyAlignment="0" applyProtection="0"/>
    <xf numFmtId="0" fontId="68" fillId="0" borderId="0"/>
    <xf numFmtId="9" fontId="17" fillId="0" borderId="0" applyFont="0" applyFill="0" applyBorder="0" applyAlignment="0" applyProtection="0"/>
    <xf numFmtId="215" fontId="15" fillId="0" borderId="0" applyFont="0" applyFill="0" applyBorder="0" applyAlignment="0" applyProtection="0"/>
    <xf numFmtId="0" fontId="63" fillId="0" borderId="0"/>
    <xf numFmtId="169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0" fontId="63" fillId="0" borderId="0"/>
    <xf numFmtId="165" fontId="63" fillId="0" borderId="0" applyFont="0" applyFill="0" applyBorder="0" applyAlignment="0" applyProtection="0"/>
    <xf numFmtId="165" fontId="63" fillId="0" borderId="0" applyFont="0" applyFill="0" applyBorder="0" applyAlignment="0" applyProtection="0"/>
    <xf numFmtId="0" fontId="63" fillId="0" borderId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3" fillId="0" borderId="0"/>
    <xf numFmtId="165" fontId="63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43" fontId="68" fillId="0" borderId="0" applyFont="0" applyFill="0" applyBorder="0" applyAlignment="0" applyProtection="0"/>
    <xf numFmtId="0" fontId="68" fillId="0" borderId="0"/>
    <xf numFmtId="43" fontId="68" fillId="0" borderId="0" applyFont="0" applyFill="0" applyBorder="0" applyAlignment="0" applyProtection="0"/>
    <xf numFmtId="0" fontId="68" fillId="0" borderId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192" fontId="8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88" fillId="0" borderId="0"/>
    <xf numFmtId="43" fontId="8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3" fillId="0" borderId="0"/>
    <xf numFmtId="43" fontId="8" fillId="0" borderId="0" applyFont="0" applyFill="0" applyBorder="0" applyAlignment="0" applyProtection="0"/>
  </cellStyleXfs>
  <cellXfs count="174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3" fontId="7" fillId="2" borderId="7" xfId="0" applyNumberFormat="1" applyFont="1" applyFill="1" applyBorder="1" applyAlignment="1">
      <alignment horizontal="right" vertical="center" wrapText="1"/>
    </xf>
    <xf numFmtId="0" fontId="7" fillId="0" borderId="7" xfId="0" applyFont="1" applyBorder="1" applyAlignment="1">
      <alignment horizontal="left" vertical="center"/>
    </xf>
    <xf numFmtId="0" fontId="7" fillId="2" borderId="7" xfId="0" applyFont="1" applyFill="1" applyBorder="1" applyAlignment="1">
      <alignment horizontal="right" vertical="center" wrapText="1"/>
    </xf>
    <xf numFmtId="0" fontId="2" fillId="0" borderId="0" xfId="0" applyFont="1"/>
    <xf numFmtId="0" fontId="137" fillId="0" borderId="0" xfId="0" applyFont="1" applyAlignment="1">
      <alignment horizontal="center" vertical="center" wrapText="1"/>
    </xf>
    <xf numFmtId="0" fontId="138" fillId="0" borderId="0" xfId="0" applyFont="1" applyAlignment="1">
      <alignment horizontal="center" vertical="center" wrapText="1"/>
    </xf>
    <xf numFmtId="9" fontId="138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9" fillId="0" borderId="1" xfId="0" applyFont="1" applyBorder="1"/>
    <xf numFmtId="3" fontId="1" fillId="0" borderId="1" xfId="0" applyNumberFormat="1" applyFont="1" applyBorder="1"/>
    <xf numFmtId="0" fontId="139" fillId="0" borderId="1" xfId="0" applyFont="1" applyBorder="1"/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2" fillId="0" borderId="0" xfId="0" applyFont="1"/>
    <xf numFmtId="0" fontId="142" fillId="0" borderId="0" xfId="0" applyFont="1" applyAlignment="1">
      <alignment vertical="center" wrapText="1"/>
    </xf>
    <xf numFmtId="0" fontId="7" fillId="0" borderId="0" xfId="0" applyFont="1"/>
    <xf numFmtId="0" fontId="143" fillId="0" borderId="0" xfId="0" applyFont="1"/>
    <xf numFmtId="0" fontId="7" fillId="0" borderId="1" xfId="0" applyFont="1" applyBorder="1" applyAlignment="1">
      <alignment horizontal="center" vertical="center" wrapText="1"/>
    </xf>
    <xf numFmtId="0" fontId="14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0" fontId="14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45" fillId="0" borderId="0" xfId="0" applyFont="1" applyAlignment="1">
      <alignment horizontal="center" vertical="center"/>
    </xf>
    <xf numFmtId="0" fontId="146" fillId="0" borderId="1" xfId="0" applyFont="1" applyBorder="1" applyAlignment="1">
      <alignment horizontal="justify" vertical="center"/>
    </xf>
    <xf numFmtId="0" fontId="88" fillId="0" borderId="3" xfId="0" applyFont="1" applyBorder="1" applyAlignment="1">
      <alignment horizontal="center" vertical="center"/>
    </xf>
    <xf numFmtId="0" fontId="4" fillId="0" borderId="1" xfId="0" applyFont="1" applyBorder="1"/>
    <xf numFmtId="3" fontId="4" fillId="0" borderId="1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2" borderId="6" xfId="0" applyFont="1" applyFill="1" applyBorder="1" applyAlignment="1">
      <alignment horizontal="right" vertical="center" wrapText="1"/>
    </xf>
    <xf numFmtId="3" fontId="7" fillId="2" borderId="6" xfId="0" applyNumberFormat="1" applyFont="1" applyFill="1" applyBorder="1" applyAlignment="1">
      <alignment horizontal="right" vertical="center" wrapText="1"/>
    </xf>
    <xf numFmtId="3" fontId="7" fillId="2" borderId="6" xfId="0" applyNumberFormat="1" applyFont="1" applyFill="1" applyBorder="1" applyAlignment="1">
      <alignment horizontal="right" vertical="center"/>
    </xf>
    <xf numFmtId="0" fontId="7" fillId="0" borderId="7" xfId="0" applyFont="1" applyBorder="1" applyAlignment="1">
      <alignment horizontal="center"/>
    </xf>
    <xf numFmtId="3" fontId="7" fillId="2" borderId="7" xfId="0" applyNumberFormat="1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right" vertical="center"/>
    </xf>
    <xf numFmtId="0" fontId="7" fillId="0" borderId="8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2" borderId="8" xfId="0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 wrapText="1"/>
    </xf>
    <xf numFmtId="0" fontId="143" fillId="2" borderId="8" xfId="0" applyFont="1" applyFill="1" applyBorder="1"/>
    <xf numFmtId="190" fontId="4" fillId="0" borderId="1" xfId="0" applyNumberFormat="1" applyFont="1" applyBorder="1" applyAlignment="1">
      <alignment horizontal="right" vertical="center"/>
    </xf>
    <xf numFmtId="4" fontId="7" fillId="2" borderId="6" xfId="0" applyNumberFormat="1" applyFont="1" applyFill="1" applyBorder="1" applyAlignment="1">
      <alignment horizontal="right" vertical="center" wrapText="1"/>
    </xf>
    <xf numFmtId="4" fontId="7" fillId="2" borderId="7" xfId="0" applyNumberFormat="1" applyFont="1" applyFill="1" applyBorder="1" applyAlignment="1">
      <alignment horizontal="right" vertical="center" wrapText="1"/>
    </xf>
    <xf numFmtId="4" fontId="7" fillId="2" borderId="8" xfId="0" applyNumberFormat="1" applyFont="1" applyFill="1" applyBorder="1" applyAlignment="1">
      <alignment horizontal="right" vertical="center" wrapText="1"/>
    </xf>
    <xf numFmtId="3" fontId="7" fillId="2" borderId="8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145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43" fontId="4" fillId="0" borderId="1" xfId="2634" applyFont="1" applyBorder="1" applyAlignment="1">
      <alignment horizontal="right" vertical="center" wrapText="1"/>
    </xf>
    <xf numFmtId="217" fontId="4" fillId="0" borderId="1" xfId="2634" applyNumberFormat="1" applyFont="1" applyBorder="1" applyAlignment="1">
      <alignment horizontal="right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164" fontId="4" fillId="0" borderId="6" xfId="0" applyNumberFormat="1" applyFont="1" applyBorder="1" applyAlignment="1">
      <alignment horizontal="right" vertical="center" wrapText="1"/>
    </xf>
    <xf numFmtId="0" fontId="143" fillId="0" borderId="6" xfId="0" applyFont="1" applyBorder="1"/>
    <xf numFmtId="2" fontId="7" fillId="0" borderId="7" xfId="0" applyNumberFormat="1" applyFont="1" applyBorder="1" applyAlignment="1">
      <alignment vertical="center" wrapText="1"/>
    </xf>
    <xf numFmtId="164" fontId="7" fillId="0" borderId="7" xfId="0" applyNumberFormat="1" applyFont="1" applyBorder="1" applyAlignment="1">
      <alignment vertical="center" wrapText="1"/>
    </xf>
    <xf numFmtId="0" fontId="143" fillId="0" borderId="7" xfId="0" applyFont="1" applyBorder="1"/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2" fontId="7" fillId="0" borderId="8" xfId="0" applyNumberFormat="1" applyFont="1" applyBorder="1" applyAlignment="1">
      <alignment vertical="center" wrapText="1"/>
    </xf>
    <xf numFmtId="164" fontId="7" fillId="0" borderId="8" xfId="0" applyNumberFormat="1" applyFont="1" applyBorder="1" applyAlignment="1">
      <alignment vertical="center" wrapText="1"/>
    </xf>
    <xf numFmtId="0" fontId="143" fillId="0" borderId="8" xfId="0" applyFont="1" applyBorder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top" wrapText="1"/>
    </xf>
    <xf numFmtId="0" fontId="3" fillId="0" borderId="0" xfId="0" applyFont="1" applyAlignment="1">
      <alignment horizontal="justify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/>
    </xf>
    <xf numFmtId="3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42" fillId="0" borderId="1" xfId="0" applyFont="1" applyBorder="1" applyAlignment="1">
      <alignment horizontal="justify" vertical="center"/>
    </xf>
    <xf numFmtId="0" fontId="142" fillId="0" borderId="1" xfId="0" applyFont="1" applyBorder="1" applyAlignment="1">
      <alignment horizontal="justify" vertical="center" wrapText="1"/>
    </xf>
    <xf numFmtId="218" fontId="2" fillId="0" borderId="1" xfId="2634" applyNumberFormat="1" applyFont="1" applyBorder="1" applyAlignment="1">
      <alignment horizontal="justify" vertical="center"/>
    </xf>
    <xf numFmtId="218" fontId="2" fillId="2" borderId="1" xfId="2634" applyNumberFormat="1" applyFont="1" applyFill="1" applyBorder="1" applyAlignment="1">
      <alignment horizontal="center" vertical="center" wrapText="1"/>
    </xf>
    <xf numFmtId="218" fontId="3" fillId="0" borderId="1" xfId="2634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wrapText="1"/>
    </xf>
    <xf numFmtId="218" fontId="2" fillId="0" borderId="0" xfId="0" applyNumberFormat="1" applyFont="1"/>
    <xf numFmtId="218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justify" vertical="center"/>
    </xf>
    <xf numFmtId="218" fontId="1" fillId="0" borderId="1" xfId="0" applyNumberFormat="1" applyFont="1" applyBorder="1" applyAlignment="1">
      <alignment horizontal="justify" vertical="center"/>
    </xf>
    <xf numFmtId="0" fontId="1" fillId="0" borderId="1" xfId="0" applyFont="1" applyBorder="1" applyAlignment="1">
      <alignment horizontal="justify" vertical="center" wrapText="1"/>
    </xf>
    <xf numFmtId="218" fontId="1" fillId="0" borderId="1" xfId="2634" applyNumberFormat="1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41" fillId="0" borderId="0" xfId="0" applyFont="1"/>
    <xf numFmtId="0" fontId="145" fillId="0" borderId="0" xfId="0" applyFont="1" applyAlignment="1">
      <alignment horizontal="center" vertical="center" wrapText="1"/>
    </xf>
    <xf numFmtId="1" fontId="4" fillId="0" borderId="6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45" fillId="0" borderId="3" xfId="0" applyFont="1" applyBorder="1" applyAlignment="1">
      <alignment horizontal="center" vertical="center" wrapText="1"/>
    </xf>
    <xf numFmtId="0" fontId="14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0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45" fillId="0" borderId="0" xfId="0" applyFont="1" applyAlignment="1">
      <alignment horizontal="center" vertical="center" wrapText="1"/>
    </xf>
    <xf numFmtId="0" fontId="152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218" fontId="9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217" fontId="5" fillId="0" borderId="1" xfId="2634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9" fontId="5" fillId="0" borderId="2" xfId="0" applyNumberFormat="1" applyFont="1" applyBorder="1" applyAlignment="1">
      <alignment horizontal="center" vertical="center" wrapText="1"/>
    </xf>
    <xf numFmtId="167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43" fontId="5" fillId="0" borderId="1" xfId="2634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2635">
    <cellStyle name="          _x000d__x000a_shell=progman.exe_x000d__x000a_m" xfId="2389" xr:uid="{00000000-0005-0000-0000-000000000000}"/>
    <cellStyle name="#,##0" xfId="2390" xr:uid="{00000000-0005-0000-0000-000001000000}"/>
    <cellStyle name="%" xfId="2391" xr:uid="{00000000-0005-0000-0000-000002000000}"/>
    <cellStyle name="??" xfId="8" xr:uid="{00000000-0005-0000-0000-000003000000}"/>
    <cellStyle name="?? [0.00]_ Att. 1- Cover" xfId="2393" xr:uid="{00000000-0005-0000-0000-000004000000}"/>
    <cellStyle name="?? [0]" xfId="9" xr:uid="{00000000-0005-0000-0000-000005000000}"/>
    <cellStyle name="?? [0] 2" xfId="2394" xr:uid="{00000000-0005-0000-0000-000006000000}"/>
    <cellStyle name="?? 2" xfId="2392" xr:uid="{00000000-0005-0000-0000-000007000000}"/>
    <cellStyle name="?? 3" xfId="2388" xr:uid="{00000000-0005-0000-0000-000008000000}"/>
    <cellStyle name="?? 4" xfId="2563" xr:uid="{00000000-0005-0000-0000-000009000000}"/>
    <cellStyle name="?? 5" xfId="2411" xr:uid="{00000000-0005-0000-0000-00000A000000}"/>
    <cellStyle name="?? 6" xfId="2562" xr:uid="{00000000-0005-0000-0000-00000B000000}"/>
    <cellStyle name="?? 7" xfId="2557" xr:uid="{00000000-0005-0000-0000-00000C000000}"/>
    <cellStyle name="?? 8" xfId="2561" xr:uid="{00000000-0005-0000-0000-00000D000000}"/>
    <cellStyle name="???? [0.00]_PRODUCT DETAIL Q1" xfId="10" xr:uid="{00000000-0005-0000-0000-00000E000000}"/>
    <cellStyle name="??????" xfId="2395" xr:uid="{00000000-0005-0000-0000-00000F000000}"/>
    <cellStyle name="????_PRODUCT DETAIL Q1" xfId="11" xr:uid="{00000000-0005-0000-0000-000010000000}"/>
    <cellStyle name="???[0]_00Q3902REV.1" xfId="2396" xr:uid="{00000000-0005-0000-0000-000011000000}"/>
    <cellStyle name="???_00Q3902REV.1" xfId="2397" xr:uid="{00000000-0005-0000-0000-000012000000}"/>
    <cellStyle name="??[0]_BRE" xfId="2398" xr:uid="{00000000-0005-0000-0000-000013000000}"/>
    <cellStyle name="??_ ??? ???? " xfId="2399" xr:uid="{00000000-0005-0000-0000-000014000000}"/>
    <cellStyle name="•W€_’·Šú‰p•¶" xfId="2400" xr:uid="{00000000-0005-0000-0000-000015000000}"/>
    <cellStyle name="•W_’·Šú‰p•¶" xfId="2401" xr:uid="{00000000-0005-0000-0000-000016000000}"/>
    <cellStyle name="0.0" xfId="2402" xr:uid="{00000000-0005-0000-0000-000017000000}"/>
    <cellStyle name="0.00" xfId="2403" xr:uid="{00000000-0005-0000-0000-000018000000}"/>
    <cellStyle name="1" xfId="12" xr:uid="{00000000-0005-0000-0000-000019000000}"/>
    <cellStyle name="1_Book1" xfId="2404" xr:uid="{00000000-0005-0000-0000-00001A000000}"/>
    <cellStyle name="1_Book1_Book1" xfId="2405" xr:uid="{00000000-0005-0000-0000-00001B000000}"/>
    <cellStyle name="1_Book1_Dap sai1" xfId="2406" xr:uid="{00000000-0005-0000-0000-00001C000000}"/>
    <cellStyle name="1_Chi phi KS" xfId="2407" xr:uid="{00000000-0005-0000-0000-00001D000000}"/>
    <cellStyle name="1_Dtdchinh2397" xfId="2408" xr:uid="{00000000-0005-0000-0000-00001E000000}"/>
    <cellStyle name="1_SUA MAI23" xfId="2409" xr:uid="{00000000-0005-0000-0000-00001F000000}"/>
    <cellStyle name="123" xfId="2410" xr:uid="{00000000-0005-0000-0000-000020000000}"/>
    <cellStyle name="2" xfId="13" xr:uid="{00000000-0005-0000-0000-000021000000}"/>
    <cellStyle name="2_Book1" xfId="2412" xr:uid="{00000000-0005-0000-0000-000022000000}"/>
    <cellStyle name="2_Book1_Book1" xfId="2413" xr:uid="{00000000-0005-0000-0000-000023000000}"/>
    <cellStyle name="2_Book1_Dap sai1" xfId="2414" xr:uid="{00000000-0005-0000-0000-000024000000}"/>
    <cellStyle name="2_Chi phi KS" xfId="2415" xr:uid="{00000000-0005-0000-0000-000025000000}"/>
    <cellStyle name="2_Dtdchinh2397" xfId="2416" xr:uid="{00000000-0005-0000-0000-000026000000}"/>
    <cellStyle name="2_SUA MAI23" xfId="2417" xr:uid="{00000000-0005-0000-0000-000027000000}"/>
    <cellStyle name="20% - Accent1 10" xfId="1709" xr:uid="{00000000-0005-0000-0000-000028000000}"/>
    <cellStyle name="20% - Accent1 11" xfId="1710" xr:uid="{00000000-0005-0000-0000-000029000000}"/>
    <cellStyle name="20% - Accent1 12" xfId="1711" xr:uid="{00000000-0005-0000-0000-00002A000000}"/>
    <cellStyle name="20% - Accent1 13" xfId="1712" xr:uid="{00000000-0005-0000-0000-00002B000000}"/>
    <cellStyle name="20% - Accent1 14" xfId="1713" xr:uid="{00000000-0005-0000-0000-00002C000000}"/>
    <cellStyle name="20% - Accent1 2" xfId="14" xr:uid="{00000000-0005-0000-0000-00002D000000}"/>
    <cellStyle name="20% - Accent1 2 2" xfId="1714" xr:uid="{00000000-0005-0000-0000-00002E000000}"/>
    <cellStyle name="20% - Accent1 3" xfId="15" xr:uid="{00000000-0005-0000-0000-00002F000000}"/>
    <cellStyle name="20% - Accent1 3 2" xfId="1715" xr:uid="{00000000-0005-0000-0000-000030000000}"/>
    <cellStyle name="20% - Accent1 4" xfId="16" xr:uid="{00000000-0005-0000-0000-000031000000}"/>
    <cellStyle name="20% - Accent1 4 2" xfId="1716" xr:uid="{00000000-0005-0000-0000-000032000000}"/>
    <cellStyle name="20% - Accent1 5" xfId="17" xr:uid="{00000000-0005-0000-0000-000033000000}"/>
    <cellStyle name="20% - Accent1 5 2" xfId="1717" xr:uid="{00000000-0005-0000-0000-000034000000}"/>
    <cellStyle name="20% - Accent1 6" xfId="18" xr:uid="{00000000-0005-0000-0000-000035000000}"/>
    <cellStyle name="20% - Accent1 6 2" xfId="1718" xr:uid="{00000000-0005-0000-0000-000036000000}"/>
    <cellStyle name="20% - Accent1 7" xfId="19" xr:uid="{00000000-0005-0000-0000-000037000000}"/>
    <cellStyle name="20% - Accent1 7 2" xfId="1719" xr:uid="{00000000-0005-0000-0000-000038000000}"/>
    <cellStyle name="20% - Accent1 8" xfId="20" xr:uid="{00000000-0005-0000-0000-000039000000}"/>
    <cellStyle name="20% - Accent1 8 2" xfId="1720" xr:uid="{00000000-0005-0000-0000-00003A000000}"/>
    <cellStyle name="20% - Accent1 9" xfId="1721" xr:uid="{00000000-0005-0000-0000-00003B000000}"/>
    <cellStyle name="20% - Accent2 10" xfId="1722" xr:uid="{00000000-0005-0000-0000-00003C000000}"/>
    <cellStyle name="20% - Accent2 11" xfId="1723" xr:uid="{00000000-0005-0000-0000-00003D000000}"/>
    <cellStyle name="20% - Accent2 12" xfId="1724" xr:uid="{00000000-0005-0000-0000-00003E000000}"/>
    <cellStyle name="20% - Accent2 13" xfId="1725" xr:uid="{00000000-0005-0000-0000-00003F000000}"/>
    <cellStyle name="20% - Accent2 14" xfId="1726" xr:uid="{00000000-0005-0000-0000-000040000000}"/>
    <cellStyle name="20% - Accent2 2" xfId="21" xr:uid="{00000000-0005-0000-0000-000041000000}"/>
    <cellStyle name="20% - Accent2 2 2" xfId="1727" xr:uid="{00000000-0005-0000-0000-000042000000}"/>
    <cellStyle name="20% - Accent2 3" xfId="22" xr:uid="{00000000-0005-0000-0000-000043000000}"/>
    <cellStyle name="20% - Accent2 3 2" xfId="1728" xr:uid="{00000000-0005-0000-0000-000044000000}"/>
    <cellStyle name="20% - Accent2 4" xfId="23" xr:uid="{00000000-0005-0000-0000-000045000000}"/>
    <cellStyle name="20% - Accent2 4 2" xfId="1729" xr:uid="{00000000-0005-0000-0000-000046000000}"/>
    <cellStyle name="20% - Accent2 5" xfId="24" xr:uid="{00000000-0005-0000-0000-000047000000}"/>
    <cellStyle name="20% - Accent2 5 2" xfId="1730" xr:uid="{00000000-0005-0000-0000-000048000000}"/>
    <cellStyle name="20% - Accent2 6" xfId="25" xr:uid="{00000000-0005-0000-0000-000049000000}"/>
    <cellStyle name="20% - Accent2 6 2" xfId="1731" xr:uid="{00000000-0005-0000-0000-00004A000000}"/>
    <cellStyle name="20% - Accent2 7" xfId="26" xr:uid="{00000000-0005-0000-0000-00004B000000}"/>
    <cellStyle name="20% - Accent2 7 2" xfId="1732" xr:uid="{00000000-0005-0000-0000-00004C000000}"/>
    <cellStyle name="20% - Accent2 8" xfId="27" xr:uid="{00000000-0005-0000-0000-00004D000000}"/>
    <cellStyle name="20% - Accent2 8 2" xfId="1733" xr:uid="{00000000-0005-0000-0000-00004E000000}"/>
    <cellStyle name="20% - Accent2 9" xfId="1734" xr:uid="{00000000-0005-0000-0000-00004F000000}"/>
    <cellStyle name="20% - Accent3 10" xfId="1735" xr:uid="{00000000-0005-0000-0000-000050000000}"/>
    <cellStyle name="20% - Accent3 11" xfId="1736" xr:uid="{00000000-0005-0000-0000-000051000000}"/>
    <cellStyle name="20% - Accent3 12" xfId="1737" xr:uid="{00000000-0005-0000-0000-000052000000}"/>
    <cellStyle name="20% - Accent3 13" xfId="1738" xr:uid="{00000000-0005-0000-0000-000053000000}"/>
    <cellStyle name="20% - Accent3 14" xfId="1739" xr:uid="{00000000-0005-0000-0000-000054000000}"/>
    <cellStyle name="20% - Accent3 2" xfId="28" xr:uid="{00000000-0005-0000-0000-000055000000}"/>
    <cellStyle name="20% - Accent3 2 2" xfId="1740" xr:uid="{00000000-0005-0000-0000-000056000000}"/>
    <cellStyle name="20% - Accent3 3" xfId="29" xr:uid="{00000000-0005-0000-0000-000057000000}"/>
    <cellStyle name="20% - Accent3 3 2" xfId="1741" xr:uid="{00000000-0005-0000-0000-000058000000}"/>
    <cellStyle name="20% - Accent3 4" xfId="30" xr:uid="{00000000-0005-0000-0000-000059000000}"/>
    <cellStyle name="20% - Accent3 4 2" xfId="1742" xr:uid="{00000000-0005-0000-0000-00005A000000}"/>
    <cellStyle name="20% - Accent3 5" xfId="31" xr:uid="{00000000-0005-0000-0000-00005B000000}"/>
    <cellStyle name="20% - Accent3 5 2" xfId="1743" xr:uid="{00000000-0005-0000-0000-00005C000000}"/>
    <cellStyle name="20% - Accent3 6" xfId="32" xr:uid="{00000000-0005-0000-0000-00005D000000}"/>
    <cellStyle name="20% - Accent3 6 2" xfId="1744" xr:uid="{00000000-0005-0000-0000-00005E000000}"/>
    <cellStyle name="20% - Accent3 7" xfId="33" xr:uid="{00000000-0005-0000-0000-00005F000000}"/>
    <cellStyle name="20% - Accent3 7 2" xfId="1745" xr:uid="{00000000-0005-0000-0000-000060000000}"/>
    <cellStyle name="20% - Accent3 8" xfId="34" xr:uid="{00000000-0005-0000-0000-000061000000}"/>
    <cellStyle name="20% - Accent3 8 2" xfId="1746" xr:uid="{00000000-0005-0000-0000-000062000000}"/>
    <cellStyle name="20% - Accent3 9" xfId="1747" xr:uid="{00000000-0005-0000-0000-000063000000}"/>
    <cellStyle name="20% - Accent4 10" xfId="1748" xr:uid="{00000000-0005-0000-0000-000064000000}"/>
    <cellStyle name="20% - Accent4 11" xfId="1749" xr:uid="{00000000-0005-0000-0000-000065000000}"/>
    <cellStyle name="20% - Accent4 12" xfId="1750" xr:uid="{00000000-0005-0000-0000-000066000000}"/>
    <cellStyle name="20% - Accent4 13" xfId="1751" xr:uid="{00000000-0005-0000-0000-000067000000}"/>
    <cellStyle name="20% - Accent4 14" xfId="1752" xr:uid="{00000000-0005-0000-0000-000068000000}"/>
    <cellStyle name="20% - Accent4 2" xfId="35" xr:uid="{00000000-0005-0000-0000-000069000000}"/>
    <cellStyle name="20% - Accent4 2 2" xfId="1753" xr:uid="{00000000-0005-0000-0000-00006A000000}"/>
    <cellStyle name="20% - Accent4 3" xfId="36" xr:uid="{00000000-0005-0000-0000-00006B000000}"/>
    <cellStyle name="20% - Accent4 3 2" xfId="1754" xr:uid="{00000000-0005-0000-0000-00006C000000}"/>
    <cellStyle name="20% - Accent4 4" xfId="37" xr:uid="{00000000-0005-0000-0000-00006D000000}"/>
    <cellStyle name="20% - Accent4 4 2" xfId="1755" xr:uid="{00000000-0005-0000-0000-00006E000000}"/>
    <cellStyle name="20% - Accent4 5" xfId="38" xr:uid="{00000000-0005-0000-0000-00006F000000}"/>
    <cellStyle name="20% - Accent4 5 2" xfId="1756" xr:uid="{00000000-0005-0000-0000-000070000000}"/>
    <cellStyle name="20% - Accent4 6" xfId="39" xr:uid="{00000000-0005-0000-0000-000071000000}"/>
    <cellStyle name="20% - Accent4 6 2" xfId="1757" xr:uid="{00000000-0005-0000-0000-000072000000}"/>
    <cellStyle name="20% - Accent4 7" xfId="40" xr:uid="{00000000-0005-0000-0000-000073000000}"/>
    <cellStyle name="20% - Accent4 7 2" xfId="1758" xr:uid="{00000000-0005-0000-0000-000074000000}"/>
    <cellStyle name="20% - Accent4 8" xfId="41" xr:uid="{00000000-0005-0000-0000-000075000000}"/>
    <cellStyle name="20% - Accent4 8 2" xfId="1759" xr:uid="{00000000-0005-0000-0000-000076000000}"/>
    <cellStyle name="20% - Accent4 9" xfId="1760" xr:uid="{00000000-0005-0000-0000-000077000000}"/>
    <cellStyle name="20% - Accent5 10" xfId="1761" xr:uid="{00000000-0005-0000-0000-000078000000}"/>
    <cellStyle name="20% - Accent5 11" xfId="1762" xr:uid="{00000000-0005-0000-0000-000079000000}"/>
    <cellStyle name="20% - Accent5 12" xfId="1763" xr:uid="{00000000-0005-0000-0000-00007A000000}"/>
    <cellStyle name="20% - Accent5 13" xfId="1764" xr:uid="{00000000-0005-0000-0000-00007B000000}"/>
    <cellStyle name="20% - Accent5 14" xfId="1765" xr:uid="{00000000-0005-0000-0000-00007C000000}"/>
    <cellStyle name="20% - Accent5 2" xfId="42" xr:uid="{00000000-0005-0000-0000-00007D000000}"/>
    <cellStyle name="20% - Accent5 2 2" xfId="1766" xr:uid="{00000000-0005-0000-0000-00007E000000}"/>
    <cellStyle name="20% - Accent5 3" xfId="43" xr:uid="{00000000-0005-0000-0000-00007F000000}"/>
    <cellStyle name="20% - Accent5 3 2" xfId="1767" xr:uid="{00000000-0005-0000-0000-000080000000}"/>
    <cellStyle name="20% - Accent5 4" xfId="44" xr:uid="{00000000-0005-0000-0000-000081000000}"/>
    <cellStyle name="20% - Accent5 4 2" xfId="1768" xr:uid="{00000000-0005-0000-0000-000082000000}"/>
    <cellStyle name="20% - Accent5 5" xfId="45" xr:uid="{00000000-0005-0000-0000-000083000000}"/>
    <cellStyle name="20% - Accent5 5 2" xfId="1769" xr:uid="{00000000-0005-0000-0000-000084000000}"/>
    <cellStyle name="20% - Accent5 6" xfId="46" xr:uid="{00000000-0005-0000-0000-000085000000}"/>
    <cellStyle name="20% - Accent5 6 2" xfId="1770" xr:uid="{00000000-0005-0000-0000-000086000000}"/>
    <cellStyle name="20% - Accent5 7" xfId="47" xr:uid="{00000000-0005-0000-0000-000087000000}"/>
    <cellStyle name="20% - Accent5 7 2" xfId="1771" xr:uid="{00000000-0005-0000-0000-000088000000}"/>
    <cellStyle name="20% - Accent5 8" xfId="48" xr:uid="{00000000-0005-0000-0000-000089000000}"/>
    <cellStyle name="20% - Accent5 8 2" xfId="1772" xr:uid="{00000000-0005-0000-0000-00008A000000}"/>
    <cellStyle name="20% - Accent5 9" xfId="1773" xr:uid="{00000000-0005-0000-0000-00008B000000}"/>
    <cellStyle name="20% - Accent6 10" xfId="1774" xr:uid="{00000000-0005-0000-0000-00008C000000}"/>
    <cellStyle name="20% - Accent6 11" xfId="1775" xr:uid="{00000000-0005-0000-0000-00008D000000}"/>
    <cellStyle name="20% - Accent6 12" xfId="1776" xr:uid="{00000000-0005-0000-0000-00008E000000}"/>
    <cellStyle name="20% - Accent6 13" xfId="1777" xr:uid="{00000000-0005-0000-0000-00008F000000}"/>
    <cellStyle name="20% - Accent6 14" xfId="1778" xr:uid="{00000000-0005-0000-0000-000090000000}"/>
    <cellStyle name="20% - Accent6 2" xfId="49" xr:uid="{00000000-0005-0000-0000-000091000000}"/>
    <cellStyle name="20% - Accent6 2 2" xfId="1779" xr:uid="{00000000-0005-0000-0000-000092000000}"/>
    <cellStyle name="20% - Accent6 3" xfId="50" xr:uid="{00000000-0005-0000-0000-000093000000}"/>
    <cellStyle name="20% - Accent6 3 2" xfId="1780" xr:uid="{00000000-0005-0000-0000-000094000000}"/>
    <cellStyle name="20% - Accent6 4" xfId="51" xr:uid="{00000000-0005-0000-0000-000095000000}"/>
    <cellStyle name="20% - Accent6 4 2" xfId="1781" xr:uid="{00000000-0005-0000-0000-000096000000}"/>
    <cellStyle name="20% - Accent6 5" xfId="52" xr:uid="{00000000-0005-0000-0000-000097000000}"/>
    <cellStyle name="20% - Accent6 5 2" xfId="1782" xr:uid="{00000000-0005-0000-0000-000098000000}"/>
    <cellStyle name="20% - Accent6 6" xfId="53" xr:uid="{00000000-0005-0000-0000-000099000000}"/>
    <cellStyle name="20% - Accent6 6 2" xfId="1783" xr:uid="{00000000-0005-0000-0000-00009A000000}"/>
    <cellStyle name="20% - Accent6 7" xfId="54" xr:uid="{00000000-0005-0000-0000-00009B000000}"/>
    <cellStyle name="20% - Accent6 7 2" xfId="1784" xr:uid="{00000000-0005-0000-0000-00009C000000}"/>
    <cellStyle name="20% - Accent6 8" xfId="55" xr:uid="{00000000-0005-0000-0000-00009D000000}"/>
    <cellStyle name="20% - Accent6 8 2" xfId="1785" xr:uid="{00000000-0005-0000-0000-00009E000000}"/>
    <cellStyle name="20% - Accent6 9" xfId="1786" xr:uid="{00000000-0005-0000-0000-00009F000000}"/>
    <cellStyle name="3" xfId="56" xr:uid="{00000000-0005-0000-0000-0000A0000000}"/>
    <cellStyle name="3_Book1" xfId="2418" xr:uid="{00000000-0005-0000-0000-0000A1000000}"/>
    <cellStyle name="3_Book1_Book1" xfId="2419" xr:uid="{00000000-0005-0000-0000-0000A2000000}"/>
    <cellStyle name="3_Book1_Dap sai1" xfId="2420" xr:uid="{00000000-0005-0000-0000-0000A3000000}"/>
    <cellStyle name="3_Chi phi KS" xfId="2421" xr:uid="{00000000-0005-0000-0000-0000A4000000}"/>
    <cellStyle name="3_Dtdchinh2397" xfId="2422" xr:uid="{00000000-0005-0000-0000-0000A5000000}"/>
    <cellStyle name="3_SUA MAI23" xfId="2423" xr:uid="{00000000-0005-0000-0000-0000A6000000}"/>
    <cellStyle name="4" xfId="57" xr:uid="{00000000-0005-0000-0000-0000A7000000}"/>
    <cellStyle name="4_Book1" xfId="2424" xr:uid="{00000000-0005-0000-0000-0000A8000000}"/>
    <cellStyle name="4_Book1_Book1" xfId="2425" xr:uid="{00000000-0005-0000-0000-0000A9000000}"/>
    <cellStyle name="4_Book1_Dap sai1" xfId="2426" xr:uid="{00000000-0005-0000-0000-0000AA000000}"/>
    <cellStyle name="4_Chi phi KS" xfId="2427" xr:uid="{00000000-0005-0000-0000-0000AB000000}"/>
    <cellStyle name="4_Dtdchinh2397" xfId="2428" xr:uid="{00000000-0005-0000-0000-0000AC000000}"/>
    <cellStyle name="4_SUA MAI23" xfId="2429" xr:uid="{00000000-0005-0000-0000-0000AD000000}"/>
    <cellStyle name="40% - Accent1 10" xfId="1787" xr:uid="{00000000-0005-0000-0000-0000AE000000}"/>
    <cellStyle name="40% - Accent1 11" xfId="1788" xr:uid="{00000000-0005-0000-0000-0000AF000000}"/>
    <cellStyle name="40% - Accent1 12" xfId="1789" xr:uid="{00000000-0005-0000-0000-0000B0000000}"/>
    <cellStyle name="40% - Accent1 13" xfId="1790" xr:uid="{00000000-0005-0000-0000-0000B1000000}"/>
    <cellStyle name="40% - Accent1 14" xfId="1791" xr:uid="{00000000-0005-0000-0000-0000B2000000}"/>
    <cellStyle name="40% - Accent1 2" xfId="58" xr:uid="{00000000-0005-0000-0000-0000B3000000}"/>
    <cellStyle name="40% - Accent1 2 2" xfId="1792" xr:uid="{00000000-0005-0000-0000-0000B4000000}"/>
    <cellStyle name="40% - Accent1 3" xfId="59" xr:uid="{00000000-0005-0000-0000-0000B5000000}"/>
    <cellStyle name="40% - Accent1 3 2" xfId="1793" xr:uid="{00000000-0005-0000-0000-0000B6000000}"/>
    <cellStyle name="40% - Accent1 4" xfId="60" xr:uid="{00000000-0005-0000-0000-0000B7000000}"/>
    <cellStyle name="40% - Accent1 4 2" xfId="1794" xr:uid="{00000000-0005-0000-0000-0000B8000000}"/>
    <cellStyle name="40% - Accent1 5" xfId="61" xr:uid="{00000000-0005-0000-0000-0000B9000000}"/>
    <cellStyle name="40% - Accent1 5 2" xfId="1795" xr:uid="{00000000-0005-0000-0000-0000BA000000}"/>
    <cellStyle name="40% - Accent1 6" xfId="62" xr:uid="{00000000-0005-0000-0000-0000BB000000}"/>
    <cellStyle name="40% - Accent1 6 2" xfId="1796" xr:uid="{00000000-0005-0000-0000-0000BC000000}"/>
    <cellStyle name="40% - Accent1 7" xfId="63" xr:uid="{00000000-0005-0000-0000-0000BD000000}"/>
    <cellStyle name="40% - Accent1 7 2" xfId="1797" xr:uid="{00000000-0005-0000-0000-0000BE000000}"/>
    <cellStyle name="40% - Accent1 8" xfId="64" xr:uid="{00000000-0005-0000-0000-0000BF000000}"/>
    <cellStyle name="40% - Accent1 8 2" xfId="1798" xr:uid="{00000000-0005-0000-0000-0000C0000000}"/>
    <cellStyle name="40% - Accent1 9" xfId="1799" xr:uid="{00000000-0005-0000-0000-0000C1000000}"/>
    <cellStyle name="40% - Accent2 10" xfId="1800" xr:uid="{00000000-0005-0000-0000-0000C2000000}"/>
    <cellStyle name="40% - Accent2 11" xfId="1801" xr:uid="{00000000-0005-0000-0000-0000C3000000}"/>
    <cellStyle name="40% - Accent2 12" xfId="1802" xr:uid="{00000000-0005-0000-0000-0000C4000000}"/>
    <cellStyle name="40% - Accent2 13" xfId="1803" xr:uid="{00000000-0005-0000-0000-0000C5000000}"/>
    <cellStyle name="40% - Accent2 14" xfId="1804" xr:uid="{00000000-0005-0000-0000-0000C6000000}"/>
    <cellStyle name="40% - Accent2 2" xfId="65" xr:uid="{00000000-0005-0000-0000-0000C7000000}"/>
    <cellStyle name="40% - Accent2 2 2" xfId="1805" xr:uid="{00000000-0005-0000-0000-0000C8000000}"/>
    <cellStyle name="40% - Accent2 3" xfId="66" xr:uid="{00000000-0005-0000-0000-0000C9000000}"/>
    <cellStyle name="40% - Accent2 3 2" xfId="1806" xr:uid="{00000000-0005-0000-0000-0000CA000000}"/>
    <cellStyle name="40% - Accent2 4" xfId="67" xr:uid="{00000000-0005-0000-0000-0000CB000000}"/>
    <cellStyle name="40% - Accent2 4 2" xfId="1807" xr:uid="{00000000-0005-0000-0000-0000CC000000}"/>
    <cellStyle name="40% - Accent2 5" xfId="68" xr:uid="{00000000-0005-0000-0000-0000CD000000}"/>
    <cellStyle name="40% - Accent2 5 2" xfId="1808" xr:uid="{00000000-0005-0000-0000-0000CE000000}"/>
    <cellStyle name="40% - Accent2 6" xfId="69" xr:uid="{00000000-0005-0000-0000-0000CF000000}"/>
    <cellStyle name="40% - Accent2 6 2" xfId="1809" xr:uid="{00000000-0005-0000-0000-0000D0000000}"/>
    <cellStyle name="40% - Accent2 7" xfId="70" xr:uid="{00000000-0005-0000-0000-0000D1000000}"/>
    <cellStyle name="40% - Accent2 7 2" xfId="1810" xr:uid="{00000000-0005-0000-0000-0000D2000000}"/>
    <cellStyle name="40% - Accent2 8" xfId="71" xr:uid="{00000000-0005-0000-0000-0000D3000000}"/>
    <cellStyle name="40% - Accent2 8 2" xfId="1811" xr:uid="{00000000-0005-0000-0000-0000D4000000}"/>
    <cellStyle name="40% - Accent2 9" xfId="1812" xr:uid="{00000000-0005-0000-0000-0000D5000000}"/>
    <cellStyle name="40% - Accent3 10" xfId="1813" xr:uid="{00000000-0005-0000-0000-0000D6000000}"/>
    <cellStyle name="40% - Accent3 11" xfId="1814" xr:uid="{00000000-0005-0000-0000-0000D7000000}"/>
    <cellStyle name="40% - Accent3 12" xfId="1815" xr:uid="{00000000-0005-0000-0000-0000D8000000}"/>
    <cellStyle name="40% - Accent3 13" xfId="1816" xr:uid="{00000000-0005-0000-0000-0000D9000000}"/>
    <cellStyle name="40% - Accent3 14" xfId="1817" xr:uid="{00000000-0005-0000-0000-0000DA000000}"/>
    <cellStyle name="40% - Accent3 2" xfId="72" xr:uid="{00000000-0005-0000-0000-0000DB000000}"/>
    <cellStyle name="40% - Accent3 2 2" xfId="1818" xr:uid="{00000000-0005-0000-0000-0000DC000000}"/>
    <cellStyle name="40% - Accent3 3" xfId="73" xr:uid="{00000000-0005-0000-0000-0000DD000000}"/>
    <cellStyle name="40% - Accent3 3 2" xfId="1819" xr:uid="{00000000-0005-0000-0000-0000DE000000}"/>
    <cellStyle name="40% - Accent3 4" xfId="74" xr:uid="{00000000-0005-0000-0000-0000DF000000}"/>
    <cellStyle name="40% - Accent3 4 2" xfId="1820" xr:uid="{00000000-0005-0000-0000-0000E0000000}"/>
    <cellStyle name="40% - Accent3 5" xfId="75" xr:uid="{00000000-0005-0000-0000-0000E1000000}"/>
    <cellStyle name="40% - Accent3 5 2" xfId="1821" xr:uid="{00000000-0005-0000-0000-0000E2000000}"/>
    <cellStyle name="40% - Accent3 6" xfId="76" xr:uid="{00000000-0005-0000-0000-0000E3000000}"/>
    <cellStyle name="40% - Accent3 6 2" xfId="1822" xr:uid="{00000000-0005-0000-0000-0000E4000000}"/>
    <cellStyle name="40% - Accent3 7" xfId="77" xr:uid="{00000000-0005-0000-0000-0000E5000000}"/>
    <cellStyle name="40% - Accent3 7 2" xfId="1823" xr:uid="{00000000-0005-0000-0000-0000E6000000}"/>
    <cellStyle name="40% - Accent3 8" xfId="78" xr:uid="{00000000-0005-0000-0000-0000E7000000}"/>
    <cellStyle name="40% - Accent3 8 2" xfId="1824" xr:uid="{00000000-0005-0000-0000-0000E8000000}"/>
    <cellStyle name="40% - Accent3 9" xfId="1825" xr:uid="{00000000-0005-0000-0000-0000E9000000}"/>
    <cellStyle name="40% - Accent4 10" xfId="1826" xr:uid="{00000000-0005-0000-0000-0000EA000000}"/>
    <cellStyle name="40% - Accent4 11" xfId="1827" xr:uid="{00000000-0005-0000-0000-0000EB000000}"/>
    <cellStyle name="40% - Accent4 12" xfId="1828" xr:uid="{00000000-0005-0000-0000-0000EC000000}"/>
    <cellStyle name="40% - Accent4 13" xfId="1829" xr:uid="{00000000-0005-0000-0000-0000ED000000}"/>
    <cellStyle name="40% - Accent4 14" xfId="1830" xr:uid="{00000000-0005-0000-0000-0000EE000000}"/>
    <cellStyle name="40% - Accent4 2" xfId="79" xr:uid="{00000000-0005-0000-0000-0000EF000000}"/>
    <cellStyle name="40% - Accent4 2 2" xfId="1831" xr:uid="{00000000-0005-0000-0000-0000F0000000}"/>
    <cellStyle name="40% - Accent4 3" xfId="80" xr:uid="{00000000-0005-0000-0000-0000F1000000}"/>
    <cellStyle name="40% - Accent4 3 2" xfId="1832" xr:uid="{00000000-0005-0000-0000-0000F2000000}"/>
    <cellStyle name="40% - Accent4 4" xfId="81" xr:uid="{00000000-0005-0000-0000-0000F3000000}"/>
    <cellStyle name="40% - Accent4 4 2" xfId="1833" xr:uid="{00000000-0005-0000-0000-0000F4000000}"/>
    <cellStyle name="40% - Accent4 5" xfId="82" xr:uid="{00000000-0005-0000-0000-0000F5000000}"/>
    <cellStyle name="40% - Accent4 5 2" xfId="1834" xr:uid="{00000000-0005-0000-0000-0000F6000000}"/>
    <cellStyle name="40% - Accent4 6" xfId="83" xr:uid="{00000000-0005-0000-0000-0000F7000000}"/>
    <cellStyle name="40% - Accent4 6 2" xfId="1835" xr:uid="{00000000-0005-0000-0000-0000F8000000}"/>
    <cellStyle name="40% - Accent4 7" xfId="84" xr:uid="{00000000-0005-0000-0000-0000F9000000}"/>
    <cellStyle name="40% - Accent4 7 2" xfId="1836" xr:uid="{00000000-0005-0000-0000-0000FA000000}"/>
    <cellStyle name="40% - Accent4 8" xfId="85" xr:uid="{00000000-0005-0000-0000-0000FB000000}"/>
    <cellStyle name="40% - Accent4 8 2" xfId="1837" xr:uid="{00000000-0005-0000-0000-0000FC000000}"/>
    <cellStyle name="40% - Accent4 9" xfId="1838" xr:uid="{00000000-0005-0000-0000-0000FD000000}"/>
    <cellStyle name="40% - Accent5 10" xfId="1839" xr:uid="{00000000-0005-0000-0000-0000FE000000}"/>
    <cellStyle name="40% - Accent5 11" xfId="1840" xr:uid="{00000000-0005-0000-0000-0000FF000000}"/>
    <cellStyle name="40% - Accent5 12" xfId="1841" xr:uid="{00000000-0005-0000-0000-000000010000}"/>
    <cellStyle name="40% - Accent5 13" xfId="1842" xr:uid="{00000000-0005-0000-0000-000001010000}"/>
    <cellStyle name="40% - Accent5 14" xfId="1843" xr:uid="{00000000-0005-0000-0000-000002010000}"/>
    <cellStyle name="40% - Accent5 2" xfId="86" xr:uid="{00000000-0005-0000-0000-000003010000}"/>
    <cellStyle name="40% - Accent5 2 2" xfId="1844" xr:uid="{00000000-0005-0000-0000-000004010000}"/>
    <cellStyle name="40% - Accent5 3" xfId="87" xr:uid="{00000000-0005-0000-0000-000005010000}"/>
    <cellStyle name="40% - Accent5 3 2" xfId="1845" xr:uid="{00000000-0005-0000-0000-000006010000}"/>
    <cellStyle name="40% - Accent5 4" xfId="88" xr:uid="{00000000-0005-0000-0000-000007010000}"/>
    <cellStyle name="40% - Accent5 4 2" xfId="1846" xr:uid="{00000000-0005-0000-0000-000008010000}"/>
    <cellStyle name="40% - Accent5 5" xfId="89" xr:uid="{00000000-0005-0000-0000-000009010000}"/>
    <cellStyle name="40% - Accent5 5 2" xfId="1847" xr:uid="{00000000-0005-0000-0000-00000A010000}"/>
    <cellStyle name="40% - Accent5 6" xfId="90" xr:uid="{00000000-0005-0000-0000-00000B010000}"/>
    <cellStyle name="40% - Accent5 6 2" xfId="1848" xr:uid="{00000000-0005-0000-0000-00000C010000}"/>
    <cellStyle name="40% - Accent5 7" xfId="91" xr:uid="{00000000-0005-0000-0000-00000D010000}"/>
    <cellStyle name="40% - Accent5 7 2" xfId="1849" xr:uid="{00000000-0005-0000-0000-00000E010000}"/>
    <cellStyle name="40% - Accent5 8" xfId="92" xr:uid="{00000000-0005-0000-0000-00000F010000}"/>
    <cellStyle name="40% - Accent5 8 2" xfId="1850" xr:uid="{00000000-0005-0000-0000-000010010000}"/>
    <cellStyle name="40% - Accent5 9" xfId="1851" xr:uid="{00000000-0005-0000-0000-000011010000}"/>
    <cellStyle name="40% - Accent6 10" xfId="1852" xr:uid="{00000000-0005-0000-0000-000012010000}"/>
    <cellStyle name="40% - Accent6 11" xfId="1853" xr:uid="{00000000-0005-0000-0000-000013010000}"/>
    <cellStyle name="40% - Accent6 12" xfId="1854" xr:uid="{00000000-0005-0000-0000-000014010000}"/>
    <cellStyle name="40% - Accent6 13" xfId="1855" xr:uid="{00000000-0005-0000-0000-000015010000}"/>
    <cellStyle name="40% - Accent6 14" xfId="1856" xr:uid="{00000000-0005-0000-0000-000016010000}"/>
    <cellStyle name="40% - Accent6 2" xfId="93" xr:uid="{00000000-0005-0000-0000-000017010000}"/>
    <cellStyle name="40% - Accent6 2 2" xfId="1857" xr:uid="{00000000-0005-0000-0000-000018010000}"/>
    <cellStyle name="40% - Accent6 3" xfId="94" xr:uid="{00000000-0005-0000-0000-000019010000}"/>
    <cellStyle name="40% - Accent6 3 2" xfId="1858" xr:uid="{00000000-0005-0000-0000-00001A010000}"/>
    <cellStyle name="40% - Accent6 4" xfId="95" xr:uid="{00000000-0005-0000-0000-00001B010000}"/>
    <cellStyle name="40% - Accent6 4 2" xfId="1859" xr:uid="{00000000-0005-0000-0000-00001C010000}"/>
    <cellStyle name="40% - Accent6 5" xfId="96" xr:uid="{00000000-0005-0000-0000-00001D010000}"/>
    <cellStyle name="40% - Accent6 5 2" xfId="1860" xr:uid="{00000000-0005-0000-0000-00001E010000}"/>
    <cellStyle name="40% - Accent6 6" xfId="97" xr:uid="{00000000-0005-0000-0000-00001F010000}"/>
    <cellStyle name="40% - Accent6 6 2" xfId="1861" xr:uid="{00000000-0005-0000-0000-000020010000}"/>
    <cellStyle name="40% - Accent6 7" xfId="98" xr:uid="{00000000-0005-0000-0000-000021010000}"/>
    <cellStyle name="40% - Accent6 7 2" xfId="1862" xr:uid="{00000000-0005-0000-0000-000022010000}"/>
    <cellStyle name="40% - Accent6 8" xfId="99" xr:uid="{00000000-0005-0000-0000-000023010000}"/>
    <cellStyle name="40% - Accent6 8 2" xfId="1863" xr:uid="{00000000-0005-0000-0000-000024010000}"/>
    <cellStyle name="40% - Accent6 9" xfId="1864" xr:uid="{00000000-0005-0000-0000-000025010000}"/>
    <cellStyle name="6" xfId="2430" xr:uid="{00000000-0005-0000-0000-000026010000}"/>
    <cellStyle name="60% - Accent1 10" xfId="1865" xr:uid="{00000000-0005-0000-0000-000027010000}"/>
    <cellStyle name="60% - Accent1 11" xfId="1866" xr:uid="{00000000-0005-0000-0000-000028010000}"/>
    <cellStyle name="60% - Accent1 12" xfId="1867" xr:uid="{00000000-0005-0000-0000-000029010000}"/>
    <cellStyle name="60% - Accent1 13" xfId="1868" xr:uid="{00000000-0005-0000-0000-00002A010000}"/>
    <cellStyle name="60% - Accent1 14" xfId="1869" xr:uid="{00000000-0005-0000-0000-00002B010000}"/>
    <cellStyle name="60% - Accent1 2" xfId="100" xr:uid="{00000000-0005-0000-0000-00002C010000}"/>
    <cellStyle name="60% - Accent1 2 2" xfId="1870" xr:uid="{00000000-0005-0000-0000-00002D010000}"/>
    <cellStyle name="60% - Accent1 3" xfId="101" xr:uid="{00000000-0005-0000-0000-00002E010000}"/>
    <cellStyle name="60% - Accent1 3 2" xfId="1871" xr:uid="{00000000-0005-0000-0000-00002F010000}"/>
    <cellStyle name="60% - Accent1 4" xfId="102" xr:uid="{00000000-0005-0000-0000-000030010000}"/>
    <cellStyle name="60% - Accent1 4 2" xfId="1872" xr:uid="{00000000-0005-0000-0000-000031010000}"/>
    <cellStyle name="60% - Accent1 5" xfId="103" xr:uid="{00000000-0005-0000-0000-000032010000}"/>
    <cellStyle name="60% - Accent1 5 2" xfId="1873" xr:uid="{00000000-0005-0000-0000-000033010000}"/>
    <cellStyle name="60% - Accent1 6" xfId="104" xr:uid="{00000000-0005-0000-0000-000034010000}"/>
    <cellStyle name="60% - Accent1 6 2" xfId="1874" xr:uid="{00000000-0005-0000-0000-000035010000}"/>
    <cellStyle name="60% - Accent1 7" xfId="105" xr:uid="{00000000-0005-0000-0000-000036010000}"/>
    <cellStyle name="60% - Accent1 7 2" xfId="1875" xr:uid="{00000000-0005-0000-0000-000037010000}"/>
    <cellStyle name="60% - Accent1 8" xfId="106" xr:uid="{00000000-0005-0000-0000-000038010000}"/>
    <cellStyle name="60% - Accent1 8 2" xfId="1876" xr:uid="{00000000-0005-0000-0000-000039010000}"/>
    <cellStyle name="60% - Accent1 9" xfId="1877" xr:uid="{00000000-0005-0000-0000-00003A010000}"/>
    <cellStyle name="60% - Accent2 10" xfId="1878" xr:uid="{00000000-0005-0000-0000-00003B010000}"/>
    <cellStyle name="60% - Accent2 11" xfId="1879" xr:uid="{00000000-0005-0000-0000-00003C010000}"/>
    <cellStyle name="60% - Accent2 12" xfId="1880" xr:uid="{00000000-0005-0000-0000-00003D010000}"/>
    <cellStyle name="60% - Accent2 13" xfId="1881" xr:uid="{00000000-0005-0000-0000-00003E010000}"/>
    <cellStyle name="60% - Accent2 14" xfId="1882" xr:uid="{00000000-0005-0000-0000-00003F010000}"/>
    <cellStyle name="60% - Accent2 2" xfId="107" xr:uid="{00000000-0005-0000-0000-000040010000}"/>
    <cellStyle name="60% - Accent2 2 2" xfId="1883" xr:uid="{00000000-0005-0000-0000-000041010000}"/>
    <cellStyle name="60% - Accent2 3" xfId="108" xr:uid="{00000000-0005-0000-0000-000042010000}"/>
    <cellStyle name="60% - Accent2 3 2" xfId="1884" xr:uid="{00000000-0005-0000-0000-000043010000}"/>
    <cellStyle name="60% - Accent2 4" xfId="109" xr:uid="{00000000-0005-0000-0000-000044010000}"/>
    <cellStyle name="60% - Accent2 4 2" xfId="1885" xr:uid="{00000000-0005-0000-0000-000045010000}"/>
    <cellStyle name="60% - Accent2 5" xfId="110" xr:uid="{00000000-0005-0000-0000-000046010000}"/>
    <cellStyle name="60% - Accent2 5 2" xfId="1886" xr:uid="{00000000-0005-0000-0000-000047010000}"/>
    <cellStyle name="60% - Accent2 6" xfId="111" xr:uid="{00000000-0005-0000-0000-000048010000}"/>
    <cellStyle name="60% - Accent2 6 2" xfId="1887" xr:uid="{00000000-0005-0000-0000-000049010000}"/>
    <cellStyle name="60% - Accent2 7" xfId="112" xr:uid="{00000000-0005-0000-0000-00004A010000}"/>
    <cellStyle name="60% - Accent2 7 2" xfId="1888" xr:uid="{00000000-0005-0000-0000-00004B010000}"/>
    <cellStyle name="60% - Accent2 8" xfId="113" xr:uid="{00000000-0005-0000-0000-00004C010000}"/>
    <cellStyle name="60% - Accent2 8 2" xfId="1889" xr:uid="{00000000-0005-0000-0000-00004D010000}"/>
    <cellStyle name="60% - Accent2 9" xfId="1890" xr:uid="{00000000-0005-0000-0000-00004E010000}"/>
    <cellStyle name="60% - Accent3 10" xfId="1891" xr:uid="{00000000-0005-0000-0000-00004F010000}"/>
    <cellStyle name="60% - Accent3 11" xfId="1892" xr:uid="{00000000-0005-0000-0000-000050010000}"/>
    <cellStyle name="60% - Accent3 12" xfId="1893" xr:uid="{00000000-0005-0000-0000-000051010000}"/>
    <cellStyle name="60% - Accent3 13" xfId="1894" xr:uid="{00000000-0005-0000-0000-000052010000}"/>
    <cellStyle name="60% - Accent3 14" xfId="1895" xr:uid="{00000000-0005-0000-0000-000053010000}"/>
    <cellStyle name="60% - Accent3 2" xfId="114" xr:uid="{00000000-0005-0000-0000-000054010000}"/>
    <cellStyle name="60% - Accent3 2 2" xfId="1896" xr:uid="{00000000-0005-0000-0000-000055010000}"/>
    <cellStyle name="60% - Accent3 3" xfId="115" xr:uid="{00000000-0005-0000-0000-000056010000}"/>
    <cellStyle name="60% - Accent3 3 2" xfId="1897" xr:uid="{00000000-0005-0000-0000-000057010000}"/>
    <cellStyle name="60% - Accent3 4" xfId="116" xr:uid="{00000000-0005-0000-0000-000058010000}"/>
    <cellStyle name="60% - Accent3 4 2" xfId="1898" xr:uid="{00000000-0005-0000-0000-000059010000}"/>
    <cellStyle name="60% - Accent3 5" xfId="117" xr:uid="{00000000-0005-0000-0000-00005A010000}"/>
    <cellStyle name="60% - Accent3 5 2" xfId="1899" xr:uid="{00000000-0005-0000-0000-00005B010000}"/>
    <cellStyle name="60% - Accent3 6" xfId="118" xr:uid="{00000000-0005-0000-0000-00005C010000}"/>
    <cellStyle name="60% - Accent3 6 2" xfId="1900" xr:uid="{00000000-0005-0000-0000-00005D010000}"/>
    <cellStyle name="60% - Accent3 7" xfId="119" xr:uid="{00000000-0005-0000-0000-00005E010000}"/>
    <cellStyle name="60% - Accent3 7 2" xfId="1901" xr:uid="{00000000-0005-0000-0000-00005F010000}"/>
    <cellStyle name="60% - Accent3 8" xfId="120" xr:uid="{00000000-0005-0000-0000-000060010000}"/>
    <cellStyle name="60% - Accent3 8 2" xfId="1902" xr:uid="{00000000-0005-0000-0000-000061010000}"/>
    <cellStyle name="60% - Accent3 9" xfId="1903" xr:uid="{00000000-0005-0000-0000-000062010000}"/>
    <cellStyle name="60% - Accent4 10" xfId="1904" xr:uid="{00000000-0005-0000-0000-000063010000}"/>
    <cellStyle name="60% - Accent4 11" xfId="1905" xr:uid="{00000000-0005-0000-0000-000064010000}"/>
    <cellStyle name="60% - Accent4 12" xfId="1906" xr:uid="{00000000-0005-0000-0000-000065010000}"/>
    <cellStyle name="60% - Accent4 13" xfId="1907" xr:uid="{00000000-0005-0000-0000-000066010000}"/>
    <cellStyle name="60% - Accent4 14" xfId="1908" xr:uid="{00000000-0005-0000-0000-000067010000}"/>
    <cellStyle name="60% - Accent4 2" xfId="121" xr:uid="{00000000-0005-0000-0000-000068010000}"/>
    <cellStyle name="60% - Accent4 2 2" xfId="1909" xr:uid="{00000000-0005-0000-0000-000069010000}"/>
    <cellStyle name="60% - Accent4 3" xfId="122" xr:uid="{00000000-0005-0000-0000-00006A010000}"/>
    <cellStyle name="60% - Accent4 3 2" xfId="1910" xr:uid="{00000000-0005-0000-0000-00006B010000}"/>
    <cellStyle name="60% - Accent4 4" xfId="123" xr:uid="{00000000-0005-0000-0000-00006C010000}"/>
    <cellStyle name="60% - Accent4 4 2" xfId="1911" xr:uid="{00000000-0005-0000-0000-00006D010000}"/>
    <cellStyle name="60% - Accent4 5" xfId="124" xr:uid="{00000000-0005-0000-0000-00006E010000}"/>
    <cellStyle name="60% - Accent4 5 2" xfId="1912" xr:uid="{00000000-0005-0000-0000-00006F010000}"/>
    <cellStyle name="60% - Accent4 6" xfId="125" xr:uid="{00000000-0005-0000-0000-000070010000}"/>
    <cellStyle name="60% - Accent4 6 2" xfId="1913" xr:uid="{00000000-0005-0000-0000-000071010000}"/>
    <cellStyle name="60% - Accent4 7" xfId="126" xr:uid="{00000000-0005-0000-0000-000072010000}"/>
    <cellStyle name="60% - Accent4 7 2" xfId="1914" xr:uid="{00000000-0005-0000-0000-000073010000}"/>
    <cellStyle name="60% - Accent4 8" xfId="127" xr:uid="{00000000-0005-0000-0000-000074010000}"/>
    <cellStyle name="60% - Accent4 8 2" xfId="1915" xr:uid="{00000000-0005-0000-0000-000075010000}"/>
    <cellStyle name="60% - Accent4 9" xfId="1916" xr:uid="{00000000-0005-0000-0000-000076010000}"/>
    <cellStyle name="60% - Accent5 10" xfId="1917" xr:uid="{00000000-0005-0000-0000-000077010000}"/>
    <cellStyle name="60% - Accent5 11" xfId="1918" xr:uid="{00000000-0005-0000-0000-000078010000}"/>
    <cellStyle name="60% - Accent5 12" xfId="1919" xr:uid="{00000000-0005-0000-0000-000079010000}"/>
    <cellStyle name="60% - Accent5 13" xfId="1920" xr:uid="{00000000-0005-0000-0000-00007A010000}"/>
    <cellStyle name="60% - Accent5 14" xfId="1921" xr:uid="{00000000-0005-0000-0000-00007B010000}"/>
    <cellStyle name="60% - Accent5 2" xfId="128" xr:uid="{00000000-0005-0000-0000-00007C010000}"/>
    <cellStyle name="60% - Accent5 2 2" xfId="1922" xr:uid="{00000000-0005-0000-0000-00007D010000}"/>
    <cellStyle name="60% - Accent5 3" xfId="129" xr:uid="{00000000-0005-0000-0000-00007E010000}"/>
    <cellStyle name="60% - Accent5 3 2" xfId="1923" xr:uid="{00000000-0005-0000-0000-00007F010000}"/>
    <cellStyle name="60% - Accent5 4" xfId="130" xr:uid="{00000000-0005-0000-0000-000080010000}"/>
    <cellStyle name="60% - Accent5 4 2" xfId="1924" xr:uid="{00000000-0005-0000-0000-000081010000}"/>
    <cellStyle name="60% - Accent5 5" xfId="131" xr:uid="{00000000-0005-0000-0000-000082010000}"/>
    <cellStyle name="60% - Accent5 5 2" xfId="1925" xr:uid="{00000000-0005-0000-0000-000083010000}"/>
    <cellStyle name="60% - Accent5 6" xfId="132" xr:uid="{00000000-0005-0000-0000-000084010000}"/>
    <cellStyle name="60% - Accent5 6 2" xfId="1926" xr:uid="{00000000-0005-0000-0000-000085010000}"/>
    <cellStyle name="60% - Accent5 7" xfId="133" xr:uid="{00000000-0005-0000-0000-000086010000}"/>
    <cellStyle name="60% - Accent5 7 2" xfId="1927" xr:uid="{00000000-0005-0000-0000-000087010000}"/>
    <cellStyle name="60% - Accent5 8" xfId="134" xr:uid="{00000000-0005-0000-0000-000088010000}"/>
    <cellStyle name="60% - Accent5 8 2" xfId="1928" xr:uid="{00000000-0005-0000-0000-000089010000}"/>
    <cellStyle name="60% - Accent5 9" xfId="1929" xr:uid="{00000000-0005-0000-0000-00008A010000}"/>
    <cellStyle name="60% - Accent6 10" xfId="1930" xr:uid="{00000000-0005-0000-0000-00008B010000}"/>
    <cellStyle name="60% - Accent6 11" xfId="1931" xr:uid="{00000000-0005-0000-0000-00008C010000}"/>
    <cellStyle name="60% - Accent6 12" xfId="1932" xr:uid="{00000000-0005-0000-0000-00008D010000}"/>
    <cellStyle name="60% - Accent6 13" xfId="1933" xr:uid="{00000000-0005-0000-0000-00008E010000}"/>
    <cellStyle name="60% - Accent6 14" xfId="1934" xr:uid="{00000000-0005-0000-0000-00008F010000}"/>
    <cellStyle name="60% - Accent6 2" xfId="135" xr:uid="{00000000-0005-0000-0000-000090010000}"/>
    <cellStyle name="60% - Accent6 2 2" xfId="1935" xr:uid="{00000000-0005-0000-0000-000091010000}"/>
    <cellStyle name="60% - Accent6 3" xfId="136" xr:uid="{00000000-0005-0000-0000-000092010000}"/>
    <cellStyle name="60% - Accent6 3 2" xfId="1936" xr:uid="{00000000-0005-0000-0000-000093010000}"/>
    <cellStyle name="60% - Accent6 4" xfId="137" xr:uid="{00000000-0005-0000-0000-000094010000}"/>
    <cellStyle name="60% - Accent6 4 2" xfId="1937" xr:uid="{00000000-0005-0000-0000-000095010000}"/>
    <cellStyle name="60% - Accent6 5" xfId="138" xr:uid="{00000000-0005-0000-0000-000096010000}"/>
    <cellStyle name="60% - Accent6 5 2" xfId="1938" xr:uid="{00000000-0005-0000-0000-000097010000}"/>
    <cellStyle name="60% - Accent6 6" xfId="139" xr:uid="{00000000-0005-0000-0000-000098010000}"/>
    <cellStyle name="60% - Accent6 6 2" xfId="1939" xr:uid="{00000000-0005-0000-0000-000099010000}"/>
    <cellStyle name="60% - Accent6 7" xfId="140" xr:uid="{00000000-0005-0000-0000-00009A010000}"/>
    <cellStyle name="60% - Accent6 7 2" xfId="1940" xr:uid="{00000000-0005-0000-0000-00009B010000}"/>
    <cellStyle name="60% - Accent6 8" xfId="141" xr:uid="{00000000-0005-0000-0000-00009C010000}"/>
    <cellStyle name="60% - Accent6 8 2" xfId="1941" xr:uid="{00000000-0005-0000-0000-00009D010000}"/>
    <cellStyle name="60% - Accent6 9" xfId="1942" xr:uid="{00000000-0005-0000-0000-00009E010000}"/>
    <cellStyle name="Accent1 10" xfId="1943" xr:uid="{00000000-0005-0000-0000-00009F010000}"/>
    <cellStyle name="Accent1 11" xfId="1944" xr:uid="{00000000-0005-0000-0000-0000A0010000}"/>
    <cellStyle name="Accent1 12" xfId="1945" xr:uid="{00000000-0005-0000-0000-0000A1010000}"/>
    <cellStyle name="Accent1 13" xfId="1946" xr:uid="{00000000-0005-0000-0000-0000A2010000}"/>
    <cellStyle name="Accent1 14" xfId="1947" xr:uid="{00000000-0005-0000-0000-0000A3010000}"/>
    <cellStyle name="Accent1 2" xfId="142" xr:uid="{00000000-0005-0000-0000-0000A4010000}"/>
    <cellStyle name="Accent1 2 2" xfId="1948" xr:uid="{00000000-0005-0000-0000-0000A5010000}"/>
    <cellStyle name="Accent1 3" xfId="143" xr:uid="{00000000-0005-0000-0000-0000A6010000}"/>
    <cellStyle name="Accent1 3 2" xfId="1949" xr:uid="{00000000-0005-0000-0000-0000A7010000}"/>
    <cellStyle name="Accent1 4" xfId="144" xr:uid="{00000000-0005-0000-0000-0000A8010000}"/>
    <cellStyle name="Accent1 4 2" xfId="1950" xr:uid="{00000000-0005-0000-0000-0000A9010000}"/>
    <cellStyle name="Accent1 5" xfId="145" xr:uid="{00000000-0005-0000-0000-0000AA010000}"/>
    <cellStyle name="Accent1 5 2" xfId="1951" xr:uid="{00000000-0005-0000-0000-0000AB010000}"/>
    <cellStyle name="Accent1 6" xfId="146" xr:uid="{00000000-0005-0000-0000-0000AC010000}"/>
    <cellStyle name="Accent1 6 2" xfId="1952" xr:uid="{00000000-0005-0000-0000-0000AD010000}"/>
    <cellStyle name="Accent1 7" xfId="147" xr:uid="{00000000-0005-0000-0000-0000AE010000}"/>
    <cellStyle name="Accent1 7 2" xfId="1953" xr:uid="{00000000-0005-0000-0000-0000AF010000}"/>
    <cellStyle name="Accent1 8" xfId="148" xr:uid="{00000000-0005-0000-0000-0000B0010000}"/>
    <cellStyle name="Accent1 8 2" xfId="1954" xr:uid="{00000000-0005-0000-0000-0000B1010000}"/>
    <cellStyle name="Accent1 9" xfId="1955" xr:uid="{00000000-0005-0000-0000-0000B2010000}"/>
    <cellStyle name="Accent2 10" xfId="1956" xr:uid="{00000000-0005-0000-0000-0000B3010000}"/>
    <cellStyle name="Accent2 11" xfId="1957" xr:uid="{00000000-0005-0000-0000-0000B4010000}"/>
    <cellStyle name="Accent2 12" xfId="1958" xr:uid="{00000000-0005-0000-0000-0000B5010000}"/>
    <cellStyle name="Accent2 13" xfId="1959" xr:uid="{00000000-0005-0000-0000-0000B6010000}"/>
    <cellStyle name="Accent2 14" xfId="1960" xr:uid="{00000000-0005-0000-0000-0000B7010000}"/>
    <cellStyle name="Accent2 2" xfId="149" xr:uid="{00000000-0005-0000-0000-0000B8010000}"/>
    <cellStyle name="Accent2 2 2" xfId="1961" xr:uid="{00000000-0005-0000-0000-0000B9010000}"/>
    <cellStyle name="Accent2 3" xfId="150" xr:uid="{00000000-0005-0000-0000-0000BA010000}"/>
    <cellStyle name="Accent2 3 2" xfId="1962" xr:uid="{00000000-0005-0000-0000-0000BB010000}"/>
    <cellStyle name="Accent2 4" xfId="151" xr:uid="{00000000-0005-0000-0000-0000BC010000}"/>
    <cellStyle name="Accent2 4 2" xfId="1963" xr:uid="{00000000-0005-0000-0000-0000BD010000}"/>
    <cellStyle name="Accent2 5" xfId="152" xr:uid="{00000000-0005-0000-0000-0000BE010000}"/>
    <cellStyle name="Accent2 5 2" xfId="1964" xr:uid="{00000000-0005-0000-0000-0000BF010000}"/>
    <cellStyle name="Accent2 6" xfId="153" xr:uid="{00000000-0005-0000-0000-0000C0010000}"/>
    <cellStyle name="Accent2 6 2" xfId="1965" xr:uid="{00000000-0005-0000-0000-0000C1010000}"/>
    <cellStyle name="Accent2 7" xfId="154" xr:uid="{00000000-0005-0000-0000-0000C2010000}"/>
    <cellStyle name="Accent2 7 2" xfId="1966" xr:uid="{00000000-0005-0000-0000-0000C3010000}"/>
    <cellStyle name="Accent2 8" xfId="155" xr:uid="{00000000-0005-0000-0000-0000C4010000}"/>
    <cellStyle name="Accent2 8 2" xfId="1967" xr:uid="{00000000-0005-0000-0000-0000C5010000}"/>
    <cellStyle name="Accent2 9" xfId="1968" xr:uid="{00000000-0005-0000-0000-0000C6010000}"/>
    <cellStyle name="Accent3 10" xfId="1969" xr:uid="{00000000-0005-0000-0000-0000C7010000}"/>
    <cellStyle name="Accent3 11" xfId="1970" xr:uid="{00000000-0005-0000-0000-0000C8010000}"/>
    <cellStyle name="Accent3 12" xfId="1971" xr:uid="{00000000-0005-0000-0000-0000C9010000}"/>
    <cellStyle name="Accent3 13" xfId="1972" xr:uid="{00000000-0005-0000-0000-0000CA010000}"/>
    <cellStyle name="Accent3 14" xfId="1973" xr:uid="{00000000-0005-0000-0000-0000CB010000}"/>
    <cellStyle name="Accent3 2" xfId="156" xr:uid="{00000000-0005-0000-0000-0000CC010000}"/>
    <cellStyle name="Accent3 2 2" xfId="1974" xr:uid="{00000000-0005-0000-0000-0000CD010000}"/>
    <cellStyle name="Accent3 3" xfId="157" xr:uid="{00000000-0005-0000-0000-0000CE010000}"/>
    <cellStyle name="Accent3 3 2" xfId="1975" xr:uid="{00000000-0005-0000-0000-0000CF010000}"/>
    <cellStyle name="Accent3 4" xfId="158" xr:uid="{00000000-0005-0000-0000-0000D0010000}"/>
    <cellStyle name="Accent3 4 2" xfId="1976" xr:uid="{00000000-0005-0000-0000-0000D1010000}"/>
    <cellStyle name="Accent3 5" xfId="159" xr:uid="{00000000-0005-0000-0000-0000D2010000}"/>
    <cellStyle name="Accent3 5 2" xfId="1977" xr:uid="{00000000-0005-0000-0000-0000D3010000}"/>
    <cellStyle name="Accent3 6" xfId="160" xr:uid="{00000000-0005-0000-0000-0000D4010000}"/>
    <cellStyle name="Accent3 6 2" xfId="1978" xr:uid="{00000000-0005-0000-0000-0000D5010000}"/>
    <cellStyle name="Accent3 7" xfId="161" xr:uid="{00000000-0005-0000-0000-0000D6010000}"/>
    <cellStyle name="Accent3 7 2" xfId="1979" xr:uid="{00000000-0005-0000-0000-0000D7010000}"/>
    <cellStyle name="Accent3 8" xfId="162" xr:uid="{00000000-0005-0000-0000-0000D8010000}"/>
    <cellStyle name="Accent3 8 2" xfId="1980" xr:uid="{00000000-0005-0000-0000-0000D9010000}"/>
    <cellStyle name="Accent3 9" xfId="1981" xr:uid="{00000000-0005-0000-0000-0000DA010000}"/>
    <cellStyle name="Accent4 10" xfId="1982" xr:uid="{00000000-0005-0000-0000-0000DB010000}"/>
    <cellStyle name="Accent4 11" xfId="1983" xr:uid="{00000000-0005-0000-0000-0000DC010000}"/>
    <cellStyle name="Accent4 12" xfId="1984" xr:uid="{00000000-0005-0000-0000-0000DD010000}"/>
    <cellStyle name="Accent4 13" xfId="1985" xr:uid="{00000000-0005-0000-0000-0000DE010000}"/>
    <cellStyle name="Accent4 14" xfId="1986" xr:uid="{00000000-0005-0000-0000-0000DF010000}"/>
    <cellStyle name="Accent4 2" xfId="163" xr:uid="{00000000-0005-0000-0000-0000E0010000}"/>
    <cellStyle name="Accent4 2 2" xfId="1987" xr:uid="{00000000-0005-0000-0000-0000E1010000}"/>
    <cellStyle name="Accent4 3" xfId="164" xr:uid="{00000000-0005-0000-0000-0000E2010000}"/>
    <cellStyle name="Accent4 3 2" xfId="1988" xr:uid="{00000000-0005-0000-0000-0000E3010000}"/>
    <cellStyle name="Accent4 4" xfId="165" xr:uid="{00000000-0005-0000-0000-0000E4010000}"/>
    <cellStyle name="Accent4 4 2" xfId="1989" xr:uid="{00000000-0005-0000-0000-0000E5010000}"/>
    <cellStyle name="Accent4 5" xfId="166" xr:uid="{00000000-0005-0000-0000-0000E6010000}"/>
    <cellStyle name="Accent4 5 2" xfId="1990" xr:uid="{00000000-0005-0000-0000-0000E7010000}"/>
    <cellStyle name="Accent4 6" xfId="167" xr:uid="{00000000-0005-0000-0000-0000E8010000}"/>
    <cellStyle name="Accent4 6 2" xfId="1991" xr:uid="{00000000-0005-0000-0000-0000E9010000}"/>
    <cellStyle name="Accent4 7" xfId="168" xr:uid="{00000000-0005-0000-0000-0000EA010000}"/>
    <cellStyle name="Accent4 7 2" xfId="1992" xr:uid="{00000000-0005-0000-0000-0000EB010000}"/>
    <cellStyle name="Accent4 8" xfId="169" xr:uid="{00000000-0005-0000-0000-0000EC010000}"/>
    <cellStyle name="Accent4 8 2" xfId="1993" xr:uid="{00000000-0005-0000-0000-0000ED010000}"/>
    <cellStyle name="Accent4 9" xfId="1994" xr:uid="{00000000-0005-0000-0000-0000EE010000}"/>
    <cellStyle name="Accent5 10" xfId="1995" xr:uid="{00000000-0005-0000-0000-0000EF010000}"/>
    <cellStyle name="Accent5 11" xfId="1996" xr:uid="{00000000-0005-0000-0000-0000F0010000}"/>
    <cellStyle name="Accent5 12" xfId="1997" xr:uid="{00000000-0005-0000-0000-0000F1010000}"/>
    <cellStyle name="Accent5 13" xfId="1998" xr:uid="{00000000-0005-0000-0000-0000F2010000}"/>
    <cellStyle name="Accent5 14" xfId="1999" xr:uid="{00000000-0005-0000-0000-0000F3010000}"/>
    <cellStyle name="Accent5 2" xfId="170" xr:uid="{00000000-0005-0000-0000-0000F4010000}"/>
    <cellStyle name="Accent5 2 2" xfId="2000" xr:uid="{00000000-0005-0000-0000-0000F5010000}"/>
    <cellStyle name="Accent5 3" xfId="171" xr:uid="{00000000-0005-0000-0000-0000F6010000}"/>
    <cellStyle name="Accent5 3 2" xfId="2001" xr:uid="{00000000-0005-0000-0000-0000F7010000}"/>
    <cellStyle name="Accent5 4" xfId="172" xr:uid="{00000000-0005-0000-0000-0000F8010000}"/>
    <cellStyle name="Accent5 4 2" xfId="2002" xr:uid="{00000000-0005-0000-0000-0000F9010000}"/>
    <cellStyle name="Accent5 5" xfId="173" xr:uid="{00000000-0005-0000-0000-0000FA010000}"/>
    <cellStyle name="Accent5 5 2" xfId="2003" xr:uid="{00000000-0005-0000-0000-0000FB010000}"/>
    <cellStyle name="Accent5 6" xfId="174" xr:uid="{00000000-0005-0000-0000-0000FC010000}"/>
    <cellStyle name="Accent5 6 2" xfId="2004" xr:uid="{00000000-0005-0000-0000-0000FD010000}"/>
    <cellStyle name="Accent5 7" xfId="175" xr:uid="{00000000-0005-0000-0000-0000FE010000}"/>
    <cellStyle name="Accent5 7 2" xfId="2005" xr:uid="{00000000-0005-0000-0000-0000FF010000}"/>
    <cellStyle name="Accent5 8" xfId="176" xr:uid="{00000000-0005-0000-0000-000000020000}"/>
    <cellStyle name="Accent5 8 2" xfId="2006" xr:uid="{00000000-0005-0000-0000-000001020000}"/>
    <cellStyle name="Accent5 9" xfId="2007" xr:uid="{00000000-0005-0000-0000-000002020000}"/>
    <cellStyle name="Accent6 10" xfId="2008" xr:uid="{00000000-0005-0000-0000-000003020000}"/>
    <cellStyle name="Accent6 11" xfId="2009" xr:uid="{00000000-0005-0000-0000-000004020000}"/>
    <cellStyle name="Accent6 12" xfId="2010" xr:uid="{00000000-0005-0000-0000-000005020000}"/>
    <cellStyle name="Accent6 13" xfId="2011" xr:uid="{00000000-0005-0000-0000-000006020000}"/>
    <cellStyle name="Accent6 14" xfId="2012" xr:uid="{00000000-0005-0000-0000-000007020000}"/>
    <cellStyle name="Accent6 2" xfId="177" xr:uid="{00000000-0005-0000-0000-000008020000}"/>
    <cellStyle name="Accent6 2 2" xfId="2013" xr:uid="{00000000-0005-0000-0000-000009020000}"/>
    <cellStyle name="Accent6 3" xfId="178" xr:uid="{00000000-0005-0000-0000-00000A020000}"/>
    <cellStyle name="Accent6 3 2" xfId="2014" xr:uid="{00000000-0005-0000-0000-00000B020000}"/>
    <cellStyle name="Accent6 4" xfId="179" xr:uid="{00000000-0005-0000-0000-00000C020000}"/>
    <cellStyle name="Accent6 4 2" xfId="2015" xr:uid="{00000000-0005-0000-0000-00000D020000}"/>
    <cellStyle name="Accent6 5" xfId="180" xr:uid="{00000000-0005-0000-0000-00000E020000}"/>
    <cellStyle name="Accent6 5 2" xfId="2016" xr:uid="{00000000-0005-0000-0000-00000F020000}"/>
    <cellStyle name="Accent6 6" xfId="181" xr:uid="{00000000-0005-0000-0000-000010020000}"/>
    <cellStyle name="Accent6 6 2" xfId="2017" xr:uid="{00000000-0005-0000-0000-000011020000}"/>
    <cellStyle name="Accent6 7" xfId="182" xr:uid="{00000000-0005-0000-0000-000012020000}"/>
    <cellStyle name="Accent6 7 2" xfId="2018" xr:uid="{00000000-0005-0000-0000-000013020000}"/>
    <cellStyle name="Accent6 8" xfId="183" xr:uid="{00000000-0005-0000-0000-000014020000}"/>
    <cellStyle name="Accent6 8 2" xfId="2019" xr:uid="{00000000-0005-0000-0000-000015020000}"/>
    <cellStyle name="Accent6 9" xfId="2020" xr:uid="{00000000-0005-0000-0000-000016020000}"/>
    <cellStyle name="ÅëÈ­ [0]_¿ì¹°Åë" xfId="2431" xr:uid="{00000000-0005-0000-0000-000017020000}"/>
    <cellStyle name="AeE­ [0]_INQUIRY ¿?¾÷AßAø " xfId="2432" xr:uid="{00000000-0005-0000-0000-000018020000}"/>
    <cellStyle name="ÅëÈ­ [0]_laroux" xfId="2433" xr:uid="{00000000-0005-0000-0000-000019020000}"/>
    <cellStyle name="ÅëÈ­_¿ì¹°Åë" xfId="2434" xr:uid="{00000000-0005-0000-0000-00001A020000}"/>
    <cellStyle name="AeE­_INQUIRY ¿µ¾÷AßAø " xfId="184" xr:uid="{00000000-0005-0000-0000-00001B020000}"/>
    <cellStyle name="ÅëÈ­_laroux" xfId="2435" xr:uid="{00000000-0005-0000-0000-00001C020000}"/>
    <cellStyle name="args.style" xfId="2436" xr:uid="{00000000-0005-0000-0000-00001D020000}"/>
    <cellStyle name="ÄÞ¸¶ [0]_¿ì¹°Åë" xfId="2437" xr:uid="{00000000-0005-0000-0000-00001E020000}"/>
    <cellStyle name="AÞ¸¶ [0]_INQUIRY ¿?¾÷AßAø " xfId="185" xr:uid="{00000000-0005-0000-0000-00001F020000}"/>
    <cellStyle name="ÄÞ¸¶ [0]_L601CPT" xfId="186" xr:uid="{00000000-0005-0000-0000-000020020000}"/>
    <cellStyle name="ÄÞ¸¶_¿ì¹°Åë" xfId="2438" xr:uid="{00000000-0005-0000-0000-000021020000}"/>
    <cellStyle name="AÞ¸¶_INQUIRY ¿?¾÷AßAø " xfId="187" xr:uid="{00000000-0005-0000-0000-000022020000}"/>
    <cellStyle name="ÄÞ¸¶_L601CPT" xfId="188" xr:uid="{00000000-0005-0000-0000-000023020000}"/>
    <cellStyle name="Bad 10" xfId="2021" xr:uid="{00000000-0005-0000-0000-000024020000}"/>
    <cellStyle name="Bad 11" xfId="2022" xr:uid="{00000000-0005-0000-0000-000025020000}"/>
    <cellStyle name="Bad 12" xfId="2023" xr:uid="{00000000-0005-0000-0000-000026020000}"/>
    <cellStyle name="Bad 13" xfId="2024" xr:uid="{00000000-0005-0000-0000-000027020000}"/>
    <cellStyle name="Bad 14" xfId="2025" xr:uid="{00000000-0005-0000-0000-000028020000}"/>
    <cellStyle name="Bad 2" xfId="189" xr:uid="{00000000-0005-0000-0000-000029020000}"/>
    <cellStyle name="Bad 2 2" xfId="2026" xr:uid="{00000000-0005-0000-0000-00002A020000}"/>
    <cellStyle name="Bad 3" xfId="190" xr:uid="{00000000-0005-0000-0000-00002B020000}"/>
    <cellStyle name="Bad 3 2" xfId="2027" xr:uid="{00000000-0005-0000-0000-00002C020000}"/>
    <cellStyle name="Bad 4" xfId="191" xr:uid="{00000000-0005-0000-0000-00002D020000}"/>
    <cellStyle name="Bad 4 2" xfId="2028" xr:uid="{00000000-0005-0000-0000-00002E020000}"/>
    <cellStyle name="Bad 5" xfId="192" xr:uid="{00000000-0005-0000-0000-00002F020000}"/>
    <cellStyle name="Bad 5 2" xfId="2029" xr:uid="{00000000-0005-0000-0000-000030020000}"/>
    <cellStyle name="Bad 6" xfId="193" xr:uid="{00000000-0005-0000-0000-000031020000}"/>
    <cellStyle name="Bad 6 2" xfId="2030" xr:uid="{00000000-0005-0000-0000-000032020000}"/>
    <cellStyle name="Bad 7" xfId="194" xr:uid="{00000000-0005-0000-0000-000033020000}"/>
    <cellStyle name="Bad 7 2" xfId="2031" xr:uid="{00000000-0005-0000-0000-000034020000}"/>
    <cellStyle name="Bad 8" xfId="195" xr:uid="{00000000-0005-0000-0000-000035020000}"/>
    <cellStyle name="Bad 8 2" xfId="2032" xr:uid="{00000000-0005-0000-0000-000036020000}"/>
    <cellStyle name="Bad 9" xfId="2033" xr:uid="{00000000-0005-0000-0000-000037020000}"/>
    <cellStyle name="Bangchu" xfId="2439" xr:uid="{00000000-0005-0000-0000-000038020000}"/>
    <cellStyle name="Bình thường 2" xfId="196" xr:uid="{00000000-0005-0000-0000-000039020000}"/>
    <cellStyle name="Bình thường 3" xfId="197" xr:uid="{00000000-0005-0000-0000-00003A020000}"/>
    <cellStyle name="Bình thường 3 2" xfId="198" xr:uid="{00000000-0005-0000-0000-00003B020000}"/>
    <cellStyle name="Bình Thường_Cong lang ngoai" xfId="199" xr:uid="{00000000-0005-0000-0000-00003C020000}"/>
    <cellStyle name="Body" xfId="2440" xr:uid="{00000000-0005-0000-0000-00003D020000}"/>
    <cellStyle name="C?AØ_¿?¾÷CoE² " xfId="200" xr:uid="{00000000-0005-0000-0000-00003E020000}"/>
    <cellStyle name="Ç¥ÁØ_#2(M17)_1" xfId="201" xr:uid="{00000000-0005-0000-0000-00003F020000}"/>
    <cellStyle name="C￥AØ_¿μ¾÷CoE² " xfId="202" xr:uid="{00000000-0005-0000-0000-000040020000}"/>
    <cellStyle name="Ç¥ÁØ_±³°¢¼ö·®" xfId="2441" xr:uid="{00000000-0005-0000-0000-000041020000}"/>
    <cellStyle name="C￥AØ_Sheet1_¿μ¾÷CoE² " xfId="2442" xr:uid="{00000000-0005-0000-0000-000042020000}"/>
    <cellStyle name="Calc Currency (0)" xfId="203" xr:uid="{00000000-0005-0000-0000-000043020000}"/>
    <cellStyle name="Calc Currency (0) 2" xfId="204" xr:uid="{00000000-0005-0000-0000-000044020000}"/>
    <cellStyle name="Calc Currency (0) 3" xfId="205" xr:uid="{00000000-0005-0000-0000-000045020000}"/>
    <cellStyle name="Calc Currency (0) 4" xfId="206" xr:uid="{00000000-0005-0000-0000-000046020000}"/>
    <cellStyle name="Calc Currency (0) 5" xfId="207" xr:uid="{00000000-0005-0000-0000-000047020000}"/>
    <cellStyle name="Calc Currency (0) 6" xfId="208" xr:uid="{00000000-0005-0000-0000-000048020000}"/>
    <cellStyle name="Calc Currency (0) 7" xfId="2443" xr:uid="{00000000-0005-0000-0000-000049020000}"/>
    <cellStyle name="Calculation 10" xfId="2034" xr:uid="{00000000-0005-0000-0000-00004A020000}"/>
    <cellStyle name="Calculation 11" xfId="2035" xr:uid="{00000000-0005-0000-0000-00004B020000}"/>
    <cellStyle name="Calculation 12" xfId="2036" xr:uid="{00000000-0005-0000-0000-00004C020000}"/>
    <cellStyle name="Calculation 13" xfId="2037" xr:uid="{00000000-0005-0000-0000-00004D020000}"/>
    <cellStyle name="Calculation 14" xfId="2038" xr:uid="{00000000-0005-0000-0000-00004E020000}"/>
    <cellStyle name="Calculation 2" xfId="209" xr:uid="{00000000-0005-0000-0000-00004F020000}"/>
    <cellStyle name="Calculation 2 2" xfId="2039" xr:uid="{00000000-0005-0000-0000-000050020000}"/>
    <cellStyle name="Calculation 3" xfId="210" xr:uid="{00000000-0005-0000-0000-000051020000}"/>
    <cellStyle name="Calculation 3 2" xfId="2040" xr:uid="{00000000-0005-0000-0000-000052020000}"/>
    <cellStyle name="Calculation 4" xfId="211" xr:uid="{00000000-0005-0000-0000-000053020000}"/>
    <cellStyle name="Calculation 4 2" xfId="2041" xr:uid="{00000000-0005-0000-0000-000054020000}"/>
    <cellStyle name="Calculation 5" xfId="212" xr:uid="{00000000-0005-0000-0000-000055020000}"/>
    <cellStyle name="Calculation 5 2" xfId="2042" xr:uid="{00000000-0005-0000-0000-000056020000}"/>
    <cellStyle name="Calculation 6" xfId="213" xr:uid="{00000000-0005-0000-0000-000057020000}"/>
    <cellStyle name="Calculation 6 2" xfId="2043" xr:uid="{00000000-0005-0000-0000-000058020000}"/>
    <cellStyle name="Calculation 7" xfId="214" xr:uid="{00000000-0005-0000-0000-000059020000}"/>
    <cellStyle name="Calculation 7 2" xfId="2044" xr:uid="{00000000-0005-0000-0000-00005A020000}"/>
    <cellStyle name="Calculation 8" xfId="215" xr:uid="{00000000-0005-0000-0000-00005B020000}"/>
    <cellStyle name="Calculation 8 2" xfId="2045" xr:uid="{00000000-0005-0000-0000-00005C020000}"/>
    <cellStyle name="Calculation 9" xfId="2046" xr:uid="{00000000-0005-0000-0000-00005D020000}"/>
    <cellStyle name="category" xfId="216" xr:uid="{00000000-0005-0000-0000-00005E020000}"/>
    <cellStyle name="CC1" xfId="2444" xr:uid="{00000000-0005-0000-0000-00005F020000}"/>
    <cellStyle name="CC2" xfId="2445" xr:uid="{00000000-0005-0000-0000-000060020000}"/>
    <cellStyle name="chchuyen" xfId="2446" xr:uid="{00000000-0005-0000-0000-000061020000}"/>
    <cellStyle name="Check Cell 10" xfId="2047" xr:uid="{00000000-0005-0000-0000-000062020000}"/>
    <cellStyle name="Check Cell 11" xfId="2048" xr:uid="{00000000-0005-0000-0000-000063020000}"/>
    <cellStyle name="Check Cell 12" xfId="2049" xr:uid="{00000000-0005-0000-0000-000064020000}"/>
    <cellStyle name="Check Cell 13" xfId="2050" xr:uid="{00000000-0005-0000-0000-000065020000}"/>
    <cellStyle name="Check Cell 14" xfId="2051" xr:uid="{00000000-0005-0000-0000-000066020000}"/>
    <cellStyle name="Check Cell 2" xfId="217" xr:uid="{00000000-0005-0000-0000-000067020000}"/>
    <cellStyle name="Check Cell 2 2" xfId="2052" xr:uid="{00000000-0005-0000-0000-000068020000}"/>
    <cellStyle name="Check Cell 3" xfId="218" xr:uid="{00000000-0005-0000-0000-000069020000}"/>
    <cellStyle name="Check Cell 3 2" xfId="2053" xr:uid="{00000000-0005-0000-0000-00006A020000}"/>
    <cellStyle name="Check Cell 4" xfId="219" xr:uid="{00000000-0005-0000-0000-00006B020000}"/>
    <cellStyle name="Check Cell 4 2" xfId="2054" xr:uid="{00000000-0005-0000-0000-00006C020000}"/>
    <cellStyle name="Check Cell 5" xfId="220" xr:uid="{00000000-0005-0000-0000-00006D020000}"/>
    <cellStyle name="Check Cell 5 2" xfId="2055" xr:uid="{00000000-0005-0000-0000-00006E020000}"/>
    <cellStyle name="Check Cell 6" xfId="221" xr:uid="{00000000-0005-0000-0000-00006F020000}"/>
    <cellStyle name="Check Cell 6 2" xfId="2056" xr:uid="{00000000-0005-0000-0000-000070020000}"/>
    <cellStyle name="Check Cell 7" xfId="222" xr:uid="{00000000-0005-0000-0000-000071020000}"/>
    <cellStyle name="Check Cell 7 2" xfId="2057" xr:uid="{00000000-0005-0000-0000-000072020000}"/>
    <cellStyle name="Check Cell 8" xfId="223" xr:uid="{00000000-0005-0000-0000-000073020000}"/>
    <cellStyle name="Check Cell 8 2" xfId="2058" xr:uid="{00000000-0005-0000-0000-000074020000}"/>
    <cellStyle name="Check Cell 9" xfId="2059" xr:uid="{00000000-0005-0000-0000-000075020000}"/>
    <cellStyle name="ColLevel_0" xfId="2447" xr:uid="{00000000-0005-0000-0000-000076020000}"/>
    <cellStyle name="Comma" xfId="2634" builtinId="3"/>
    <cellStyle name="Comma  - Style1" xfId="2448" xr:uid="{00000000-0005-0000-0000-000078020000}"/>
    <cellStyle name="Comma  - Style2" xfId="2449" xr:uid="{00000000-0005-0000-0000-000079020000}"/>
    <cellStyle name="Comma  - Style3" xfId="2450" xr:uid="{00000000-0005-0000-0000-00007A020000}"/>
    <cellStyle name="Comma  - Style4" xfId="2451" xr:uid="{00000000-0005-0000-0000-00007B020000}"/>
    <cellStyle name="Comma  - Style5" xfId="2452" xr:uid="{00000000-0005-0000-0000-00007C020000}"/>
    <cellStyle name="Comma  - Style6" xfId="2453" xr:uid="{00000000-0005-0000-0000-00007D020000}"/>
    <cellStyle name="Comma  - Style7" xfId="2454" xr:uid="{00000000-0005-0000-0000-00007E020000}"/>
    <cellStyle name="Comma  - Style8" xfId="2455" xr:uid="{00000000-0005-0000-0000-00007F020000}"/>
    <cellStyle name="Comma [0] 2" xfId="225" xr:uid="{00000000-0005-0000-0000-000080020000}"/>
    <cellStyle name="Comma [0] 3" xfId="2570" xr:uid="{00000000-0005-0000-0000-000081020000}"/>
    <cellStyle name="Comma 10" xfId="226" xr:uid="{00000000-0005-0000-0000-000082020000}"/>
    <cellStyle name="Comma 10 2" xfId="2061" xr:uid="{00000000-0005-0000-0000-000083020000}"/>
    <cellStyle name="Comma 100" xfId="227" xr:uid="{00000000-0005-0000-0000-000084020000}"/>
    <cellStyle name="Comma 100 2" xfId="1605" xr:uid="{00000000-0005-0000-0000-000085020000}"/>
    <cellStyle name="Comma 101" xfId="228" xr:uid="{00000000-0005-0000-0000-000086020000}"/>
    <cellStyle name="Comma 101 2" xfId="1606" xr:uid="{00000000-0005-0000-0000-000087020000}"/>
    <cellStyle name="Comma 102" xfId="229" xr:uid="{00000000-0005-0000-0000-000088020000}"/>
    <cellStyle name="Comma 102 2" xfId="1607" xr:uid="{00000000-0005-0000-0000-000089020000}"/>
    <cellStyle name="Comma 103" xfId="230" xr:uid="{00000000-0005-0000-0000-00008A020000}"/>
    <cellStyle name="Comma 103 2" xfId="1608" xr:uid="{00000000-0005-0000-0000-00008B020000}"/>
    <cellStyle name="Comma 104" xfId="231" xr:uid="{00000000-0005-0000-0000-00008C020000}"/>
    <cellStyle name="Comma 104 2" xfId="1609" xr:uid="{00000000-0005-0000-0000-00008D020000}"/>
    <cellStyle name="Comma 105" xfId="232" xr:uid="{00000000-0005-0000-0000-00008E020000}"/>
    <cellStyle name="Comma 105 2" xfId="1610" xr:uid="{00000000-0005-0000-0000-00008F020000}"/>
    <cellStyle name="Comma 106" xfId="233" xr:uid="{00000000-0005-0000-0000-000090020000}"/>
    <cellStyle name="Comma 106 2" xfId="1611" xr:uid="{00000000-0005-0000-0000-000091020000}"/>
    <cellStyle name="Comma 107" xfId="234" xr:uid="{00000000-0005-0000-0000-000092020000}"/>
    <cellStyle name="Comma 108" xfId="235" xr:uid="{00000000-0005-0000-0000-000093020000}"/>
    <cellStyle name="Comma 109" xfId="236" xr:uid="{00000000-0005-0000-0000-000094020000}"/>
    <cellStyle name="Comma 11" xfId="237" xr:uid="{00000000-0005-0000-0000-000095020000}"/>
    <cellStyle name="Comma 11 2" xfId="2062" xr:uid="{00000000-0005-0000-0000-000096020000}"/>
    <cellStyle name="Comma 110" xfId="238" xr:uid="{00000000-0005-0000-0000-000097020000}"/>
    <cellStyle name="Comma 110 2" xfId="1612" xr:uid="{00000000-0005-0000-0000-000098020000}"/>
    <cellStyle name="Comma 111" xfId="239" xr:uid="{00000000-0005-0000-0000-000099020000}"/>
    <cellStyle name="Comma 111 2" xfId="1613" xr:uid="{00000000-0005-0000-0000-00009A020000}"/>
    <cellStyle name="Comma 112" xfId="240" xr:uid="{00000000-0005-0000-0000-00009B020000}"/>
    <cellStyle name="Comma 112 2" xfId="1614" xr:uid="{00000000-0005-0000-0000-00009C020000}"/>
    <cellStyle name="Comma 113" xfId="241" xr:uid="{00000000-0005-0000-0000-00009D020000}"/>
    <cellStyle name="Comma 113 2" xfId="1615" xr:uid="{00000000-0005-0000-0000-00009E020000}"/>
    <cellStyle name="Comma 114" xfId="242" xr:uid="{00000000-0005-0000-0000-00009F020000}"/>
    <cellStyle name="Comma 114 2" xfId="1616" xr:uid="{00000000-0005-0000-0000-0000A0020000}"/>
    <cellStyle name="Comma 115" xfId="243" xr:uid="{00000000-0005-0000-0000-0000A1020000}"/>
    <cellStyle name="Comma 115 2" xfId="1617" xr:uid="{00000000-0005-0000-0000-0000A2020000}"/>
    <cellStyle name="Comma 116" xfId="244" xr:uid="{00000000-0005-0000-0000-0000A3020000}"/>
    <cellStyle name="Comma 116 2" xfId="1618" xr:uid="{00000000-0005-0000-0000-0000A4020000}"/>
    <cellStyle name="Comma 117" xfId="245" xr:uid="{00000000-0005-0000-0000-0000A5020000}"/>
    <cellStyle name="Comma 117 2" xfId="1619" xr:uid="{00000000-0005-0000-0000-0000A6020000}"/>
    <cellStyle name="Comma 118" xfId="246" xr:uid="{00000000-0005-0000-0000-0000A7020000}"/>
    <cellStyle name="Comma 118 2" xfId="1620" xr:uid="{00000000-0005-0000-0000-0000A8020000}"/>
    <cellStyle name="Comma 119" xfId="247" xr:uid="{00000000-0005-0000-0000-0000A9020000}"/>
    <cellStyle name="Comma 119 2" xfId="1621" xr:uid="{00000000-0005-0000-0000-0000AA020000}"/>
    <cellStyle name="Comma 12" xfId="248" xr:uid="{00000000-0005-0000-0000-0000AB020000}"/>
    <cellStyle name="Comma 12 2" xfId="2063" xr:uid="{00000000-0005-0000-0000-0000AC020000}"/>
    <cellStyle name="Comma 120" xfId="249" xr:uid="{00000000-0005-0000-0000-0000AD020000}"/>
    <cellStyle name="Comma 120 2" xfId="1622" xr:uid="{00000000-0005-0000-0000-0000AE020000}"/>
    <cellStyle name="Comma 121" xfId="250" xr:uid="{00000000-0005-0000-0000-0000AF020000}"/>
    <cellStyle name="Comma 122" xfId="251" xr:uid="{00000000-0005-0000-0000-0000B0020000}"/>
    <cellStyle name="Comma 123" xfId="252" xr:uid="{00000000-0005-0000-0000-0000B1020000}"/>
    <cellStyle name="Comma 124" xfId="224" xr:uid="{00000000-0005-0000-0000-0000B2020000}"/>
    <cellStyle name="Comma 125" xfId="1604" xr:uid="{00000000-0005-0000-0000-0000B3020000}"/>
    <cellStyle name="Comma 126" xfId="1699" xr:uid="{00000000-0005-0000-0000-0000B4020000}"/>
    <cellStyle name="Comma 127" xfId="2285" xr:uid="{00000000-0005-0000-0000-0000B5020000}"/>
    <cellStyle name="Comma 128" xfId="2286" xr:uid="{00000000-0005-0000-0000-0000B6020000}"/>
    <cellStyle name="Comma 129" xfId="2287" xr:uid="{00000000-0005-0000-0000-0000B7020000}"/>
    <cellStyle name="Comma 13" xfId="253" xr:uid="{00000000-0005-0000-0000-0000B8020000}"/>
    <cellStyle name="Comma 13 2" xfId="2064" xr:uid="{00000000-0005-0000-0000-0000B9020000}"/>
    <cellStyle name="Comma 130" xfId="2288" xr:uid="{00000000-0005-0000-0000-0000BA020000}"/>
    <cellStyle name="Comma 131" xfId="2289" xr:uid="{00000000-0005-0000-0000-0000BB020000}"/>
    <cellStyle name="Comma 132" xfId="2290" xr:uid="{00000000-0005-0000-0000-0000BC020000}"/>
    <cellStyle name="Comma 133" xfId="2292" xr:uid="{00000000-0005-0000-0000-0000BD020000}"/>
    <cellStyle name="Comma 134" xfId="2294" xr:uid="{00000000-0005-0000-0000-0000BE020000}"/>
    <cellStyle name="Comma 135" xfId="2296" xr:uid="{00000000-0005-0000-0000-0000BF020000}"/>
    <cellStyle name="Comma 136" xfId="2298" xr:uid="{00000000-0005-0000-0000-0000C0020000}"/>
    <cellStyle name="Comma 137" xfId="2300" xr:uid="{00000000-0005-0000-0000-0000C1020000}"/>
    <cellStyle name="Comma 138" xfId="2302" xr:uid="{00000000-0005-0000-0000-0000C2020000}"/>
    <cellStyle name="Comma 139" xfId="2304" xr:uid="{00000000-0005-0000-0000-0000C3020000}"/>
    <cellStyle name="Comma 14" xfId="254" xr:uid="{00000000-0005-0000-0000-0000C4020000}"/>
    <cellStyle name="Comma 14 10" xfId="255" xr:uid="{00000000-0005-0000-0000-0000C5020000}"/>
    <cellStyle name="Comma 14 10 2" xfId="256" xr:uid="{00000000-0005-0000-0000-0000C6020000}"/>
    <cellStyle name="Comma 14 10 3" xfId="257" xr:uid="{00000000-0005-0000-0000-0000C7020000}"/>
    <cellStyle name="Comma 14 11" xfId="258" xr:uid="{00000000-0005-0000-0000-0000C8020000}"/>
    <cellStyle name="Comma 14 11 2" xfId="259" xr:uid="{00000000-0005-0000-0000-0000C9020000}"/>
    <cellStyle name="Comma 14 11 3" xfId="260" xr:uid="{00000000-0005-0000-0000-0000CA020000}"/>
    <cellStyle name="Comma 14 12" xfId="261" xr:uid="{00000000-0005-0000-0000-0000CB020000}"/>
    <cellStyle name="Comma 14 12 2" xfId="262" xr:uid="{00000000-0005-0000-0000-0000CC020000}"/>
    <cellStyle name="Comma 14 12 3" xfId="263" xr:uid="{00000000-0005-0000-0000-0000CD020000}"/>
    <cellStyle name="Comma 14 13" xfId="264" xr:uid="{00000000-0005-0000-0000-0000CE020000}"/>
    <cellStyle name="Comma 14 13 2" xfId="265" xr:uid="{00000000-0005-0000-0000-0000CF020000}"/>
    <cellStyle name="Comma 14 13 3" xfId="266" xr:uid="{00000000-0005-0000-0000-0000D0020000}"/>
    <cellStyle name="Comma 14 14" xfId="267" xr:uid="{00000000-0005-0000-0000-0000D1020000}"/>
    <cellStyle name="Comma 14 14 2" xfId="268" xr:uid="{00000000-0005-0000-0000-0000D2020000}"/>
    <cellStyle name="Comma 14 14 3" xfId="269" xr:uid="{00000000-0005-0000-0000-0000D3020000}"/>
    <cellStyle name="Comma 14 15" xfId="270" xr:uid="{00000000-0005-0000-0000-0000D4020000}"/>
    <cellStyle name="Comma 14 15 2" xfId="271" xr:uid="{00000000-0005-0000-0000-0000D5020000}"/>
    <cellStyle name="Comma 14 15 3" xfId="272" xr:uid="{00000000-0005-0000-0000-0000D6020000}"/>
    <cellStyle name="Comma 14 16" xfId="273" xr:uid="{00000000-0005-0000-0000-0000D7020000}"/>
    <cellStyle name="Comma 14 16 2" xfId="274" xr:uid="{00000000-0005-0000-0000-0000D8020000}"/>
    <cellStyle name="Comma 14 16 3" xfId="275" xr:uid="{00000000-0005-0000-0000-0000D9020000}"/>
    <cellStyle name="Comma 14 17" xfId="276" xr:uid="{00000000-0005-0000-0000-0000DA020000}"/>
    <cellStyle name="Comma 14 17 2" xfId="277" xr:uid="{00000000-0005-0000-0000-0000DB020000}"/>
    <cellStyle name="Comma 14 17 3" xfId="278" xr:uid="{00000000-0005-0000-0000-0000DC020000}"/>
    <cellStyle name="Comma 14 18" xfId="279" xr:uid="{00000000-0005-0000-0000-0000DD020000}"/>
    <cellStyle name="Comma 14 18 2" xfId="280" xr:uid="{00000000-0005-0000-0000-0000DE020000}"/>
    <cellStyle name="Comma 14 18 3" xfId="281" xr:uid="{00000000-0005-0000-0000-0000DF020000}"/>
    <cellStyle name="Comma 14 19" xfId="282" xr:uid="{00000000-0005-0000-0000-0000E0020000}"/>
    <cellStyle name="Comma 14 19 2" xfId="283" xr:uid="{00000000-0005-0000-0000-0000E1020000}"/>
    <cellStyle name="Comma 14 19 3" xfId="284" xr:uid="{00000000-0005-0000-0000-0000E2020000}"/>
    <cellStyle name="Comma 14 2" xfId="285" xr:uid="{00000000-0005-0000-0000-0000E3020000}"/>
    <cellStyle name="Comma 14 2 2" xfId="286" xr:uid="{00000000-0005-0000-0000-0000E4020000}"/>
    <cellStyle name="Comma 14 2 3" xfId="287" xr:uid="{00000000-0005-0000-0000-0000E5020000}"/>
    <cellStyle name="Comma 14 20" xfId="288" xr:uid="{00000000-0005-0000-0000-0000E6020000}"/>
    <cellStyle name="Comma 14 20 2" xfId="289" xr:uid="{00000000-0005-0000-0000-0000E7020000}"/>
    <cellStyle name="Comma 14 20 3" xfId="290" xr:uid="{00000000-0005-0000-0000-0000E8020000}"/>
    <cellStyle name="Comma 14 21" xfId="291" xr:uid="{00000000-0005-0000-0000-0000E9020000}"/>
    <cellStyle name="Comma 14 21 2" xfId="292" xr:uid="{00000000-0005-0000-0000-0000EA020000}"/>
    <cellStyle name="Comma 14 21 3" xfId="293" xr:uid="{00000000-0005-0000-0000-0000EB020000}"/>
    <cellStyle name="Comma 14 22" xfId="294" xr:uid="{00000000-0005-0000-0000-0000EC020000}"/>
    <cellStyle name="Comma 14 22 2" xfId="295" xr:uid="{00000000-0005-0000-0000-0000ED020000}"/>
    <cellStyle name="Comma 14 22 3" xfId="296" xr:uid="{00000000-0005-0000-0000-0000EE020000}"/>
    <cellStyle name="Comma 14 23" xfId="297" xr:uid="{00000000-0005-0000-0000-0000EF020000}"/>
    <cellStyle name="Comma 14 23 2" xfId="298" xr:uid="{00000000-0005-0000-0000-0000F0020000}"/>
    <cellStyle name="Comma 14 23 3" xfId="299" xr:uid="{00000000-0005-0000-0000-0000F1020000}"/>
    <cellStyle name="Comma 14 24" xfId="300" xr:uid="{00000000-0005-0000-0000-0000F2020000}"/>
    <cellStyle name="Comma 14 24 2" xfId="301" xr:uid="{00000000-0005-0000-0000-0000F3020000}"/>
    <cellStyle name="Comma 14 24 3" xfId="302" xr:uid="{00000000-0005-0000-0000-0000F4020000}"/>
    <cellStyle name="Comma 14 25" xfId="303" xr:uid="{00000000-0005-0000-0000-0000F5020000}"/>
    <cellStyle name="Comma 14 25 2" xfId="304" xr:uid="{00000000-0005-0000-0000-0000F6020000}"/>
    <cellStyle name="Comma 14 25 3" xfId="305" xr:uid="{00000000-0005-0000-0000-0000F7020000}"/>
    <cellStyle name="Comma 14 26" xfId="306" xr:uid="{00000000-0005-0000-0000-0000F8020000}"/>
    <cellStyle name="Comma 14 26 2" xfId="307" xr:uid="{00000000-0005-0000-0000-0000F9020000}"/>
    <cellStyle name="Comma 14 26 3" xfId="308" xr:uid="{00000000-0005-0000-0000-0000FA020000}"/>
    <cellStyle name="Comma 14 27" xfId="309" xr:uid="{00000000-0005-0000-0000-0000FB020000}"/>
    <cellStyle name="Comma 14 27 2" xfId="310" xr:uid="{00000000-0005-0000-0000-0000FC020000}"/>
    <cellStyle name="Comma 14 27 3" xfId="311" xr:uid="{00000000-0005-0000-0000-0000FD020000}"/>
    <cellStyle name="Comma 14 28" xfId="312" xr:uid="{00000000-0005-0000-0000-0000FE020000}"/>
    <cellStyle name="Comma 14 28 2" xfId="313" xr:uid="{00000000-0005-0000-0000-0000FF020000}"/>
    <cellStyle name="Comma 14 28 3" xfId="314" xr:uid="{00000000-0005-0000-0000-000000030000}"/>
    <cellStyle name="Comma 14 29" xfId="315" xr:uid="{00000000-0005-0000-0000-000001030000}"/>
    <cellStyle name="Comma 14 29 2" xfId="316" xr:uid="{00000000-0005-0000-0000-000002030000}"/>
    <cellStyle name="Comma 14 29 3" xfId="317" xr:uid="{00000000-0005-0000-0000-000003030000}"/>
    <cellStyle name="Comma 14 3" xfId="318" xr:uid="{00000000-0005-0000-0000-000004030000}"/>
    <cellStyle name="Comma 14 3 2" xfId="319" xr:uid="{00000000-0005-0000-0000-000005030000}"/>
    <cellStyle name="Comma 14 3 3" xfId="320" xr:uid="{00000000-0005-0000-0000-000006030000}"/>
    <cellStyle name="Comma 14 30" xfId="321" xr:uid="{00000000-0005-0000-0000-000007030000}"/>
    <cellStyle name="Comma 14 30 2" xfId="322" xr:uid="{00000000-0005-0000-0000-000008030000}"/>
    <cellStyle name="Comma 14 30 3" xfId="323" xr:uid="{00000000-0005-0000-0000-000009030000}"/>
    <cellStyle name="Comma 14 31" xfId="324" xr:uid="{00000000-0005-0000-0000-00000A030000}"/>
    <cellStyle name="Comma 14 31 2" xfId="325" xr:uid="{00000000-0005-0000-0000-00000B030000}"/>
    <cellStyle name="Comma 14 31 3" xfId="326" xr:uid="{00000000-0005-0000-0000-00000C030000}"/>
    <cellStyle name="Comma 14 32" xfId="327" xr:uid="{00000000-0005-0000-0000-00000D030000}"/>
    <cellStyle name="Comma 14 32 2" xfId="328" xr:uid="{00000000-0005-0000-0000-00000E030000}"/>
    <cellStyle name="Comma 14 32 3" xfId="329" xr:uid="{00000000-0005-0000-0000-00000F030000}"/>
    <cellStyle name="Comma 14 33" xfId="330" xr:uid="{00000000-0005-0000-0000-000010030000}"/>
    <cellStyle name="Comma 14 33 2" xfId="331" xr:uid="{00000000-0005-0000-0000-000011030000}"/>
    <cellStyle name="Comma 14 33 3" xfId="332" xr:uid="{00000000-0005-0000-0000-000012030000}"/>
    <cellStyle name="Comma 14 34" xfId="333" xr:uid="{00000000-0005-0000-0000-000013030000}"/>
    <cellStyle name="Comma 14 34 2" xfId="334" xr:uid="{00000000-0005-0000-0000-000014030000}"/>
    <cellStyle name="Comma 14 34 3" xfId="335" xr:uid="{00000000-0005-0000-0000-000015030000}"/>
    <cellStyle name="Comma 14 35" xfId="336" xr:uid="{00000000-0005-0000-0000-000016030000}"/>
    <cellStyle name="Comma 14 35 2" xfId="337" xr:uid="{00000000-0005-0000-0000-000017030000}"/>
    <cellStyle name="Comma 14 35 3" xfId="338" xr:uid="{00000000-0005-0000-0000-000018030000}"/>
    <cellStyle name="Comma 14 36" xfId="339" xr:uid="{00000000-0005-0000-0000-000019030000}"/>
    <cellStyle name="Comma 14 36 2" xfId="340" xr:uid="{00000000-0005-0000-0000-00001A030000}"/>
    <cellStyle name="Comma 14 36 3" xfId="341" xr:uid="{00000000-0005-0000-0000-00001B030000}"/>
    <cellStyle name="Comma 14 37" xfId="342" xr:uid="{00000000-0005-0000-0000-00001C030000}"/>
    <cellStyle name="Comma 14 37 2" xfId="343" xr:uid="{00000000-0005-0000-0000-00001D030000}"/>
    <cellStyle name="Comma 14 37 3" xfId="344" xr:uid="{00000000-0005-0000-0000-00001E030000}"/>
    <cellStyle name="Comma 14 38" xfId="345" xr:uid="{00000000-0005-0000-0000-00001F030000}"/>
    <cellStyle name="Comma 14 39" xfId="346" xr:uid="{00000000-0005-0000-0000-000020030000}"/>
    <cellStyle name="Comma 14 4" xfId="347" xr:uid="{00000000-0005-0000-0000-000021030000}"/>
    <cellStyle name="Comma 14 4 2" xfId="348" xr:uid="{00000000-0005-0000-0000-000022030000}"/>
    <cellStyle name="Comma 14 4 3" xfId="349" xr:uid="{00000000-0005-0000-0000-000023030000}"/>
    <cellStyle name="Comma 14 40" xfId="2065" xr:uid="{00000000-0005-0000-0000-000024030000}"/>
    <cellStyle name="Comma 14 5" xfId="350" xr:uid="{00000000-0005-0000-0000-000025030000}"/>
    <cellStyle name="Comma 14 5 2" xfId="351" xr:uid="{00000000-0005-0000-0000-000026030000}"/>
    <cellStyle name="Comma 14 5 3" xfId="352" xr:uid="{00000000-0005-0000-0000-000027030000}"/>
    <cellStyle name="Comma 14 6" xfId="353" xr:uid="{00000000-0005-0000-0000-000028030000}"/>
    <cellStyle name="Comma 14 6 2" xfId="354" xr:uid="{00000000-0005-0000-0000-000029030000}"/>
    <cellStyle name="Comma 14 6 3" xfId="355" xr:uid="{00000000-0005-0000-0000-00002A030000}"/>
    <cellStyle name="Comma 14 7" xfId="356" xr:uid="{00000000-0005-0000-0000-00002B030000}"/>
    <cellStyle name="Comma 14 7 2" xfId="357" xr:uid="{00000000-0005-0000-0000-00002C030000}"/>
    <cellStyle name="Comma 14 7 3" xfId="358" xr:uid="{00000000-0005-0000-0000-00002D030000}"/>
    <cellStyle name="Comma 14 8" xfId="359" xr:uid="{00000000-0005-0000-0000-00002E030000}"/>
    <cellStyle name="Comma 14 8 2" xfId="360" xr:uid="{00000000-0005-0000-0000-00002F030000}"/>
    <cellStyle name="Comma 14 8 3" xfId="361" xr:uid="{00000000-0005-0000-0000-000030030000}"/>
    <cellStyle name="Comma 14 9" xfId="362" xr:uid="{00000000-0005-0000-0000-000031030000}"/>
    <cellStyle name="Comma 14 9 2" xfId="363" xr:uid="{00000000-0005-0000-0000-000032030000}"/>
    <cellStyle name="Comma 14 9 3" xfId="364" xr:uid="{00000000-0005-0000-0000-000033030000}"/>
    <cellStyle name="Comma 140" xfId="2306" xr:uid="{00000000-0005-0000-0000-000034030000}"/>
    <cellStyle name="Comma 141" xfId="2308" xr:uid="{00000000-0005-0000-0000-000035030000}"/>
    <cellStyle name="Comma 142" xfId="2310" xr:uid="{00000000-0005-0000-0000-000036030000}"/>
    <cellStyle name="Comma 143" xfId="2312" xr:uid="{00000000-0005-0000-0000-000037030000}"/>
    <cellStyle name="Comma 144" xfId="2314" xr:uid="{00000000-0005-0000-0000-000038030000}"/>
    <cellStyle name="Comma 145" xfId="2316" xr:uid="{00000000-0005-0000-0000-000039030000}"/>
    <cellStyle name="Comma 146" xfId="2317" xr:uid="{00000000-0005-0000-0000-00003A030000}"/>
    <cellStyle name="Comma 147" xfId="2318" xr:uid="{00000000-0005-0000-0000-00003B030000}"/>
    <cellStyle name="Comma 148" xfId="2319" xr:uid="{00000000-0005-0000-0000-00003C030000}"/>
    <cellStyle name="Comma 149" xfId="2320" xr:uid="{00000000-0005-0000-0000-00003D030000}"/>
    <cellStyle name="Comma 15" xfId="365" xr:uid="{00000000-0005-0000-0000-00003E030000}"/>
    <cellStyle name="Comma 15 2" xfId="2066" xr:uid="{00000000-0005-0000-0000-00003F030000}"/>
    <cellStyle name="Comma 150" xfId="2321" xr:uid="{00000000-0005-0000-0000-000040030000}"/>
    <cellStyle name="Comma 151" xfId="2323" xr:uid="{00000000-0005-0000-0000-000041030000}"/>
    <cellStyle name="Comma 152" xfId="2330" xr:uid="{00000000-0005-0000-0000-000042030000}"/>
    <cellStyle name="Comma 153" xfId="2349" xr:uid="{00000000-0005-0000-0000-000043030000}"/>
    <cellStyle name="Comma 154" xfId="2328" xr:uid="{00000000-0005-0000-0000-000044030000}"/>
    <cellStyle name="Comma 155" xfId="2325" xr:uid="{00000000-0005-0000-0000-000045030000}"/>
    <cellStyle name="Comma 156" xfId="2326" xr:uid="{00000000-0005-0000-0000-000046030000}"/>
    <cellStyle name="Comma 157" xfId="2351" xr:uid="{00000000-0005-0000-0000-000047030000}"/>
    <cellStyle name="Comma 158" xfId="2352" xr:uid="{00000000-0005-0000-0000-000048030000}"/>
    <cellStyle name="Comma 159" xfId="2353" xr:uid="{00000000-0005-0000-0000-000049030000}"/>
    <cellStyle name="Comma 16" xfId="366" xr:uid="{00000000-0005-0000-0000-00004A030000}"/>
    <cellStyle name="Comma 16 2" xfId="2060" xr:uid="{00000000-0005-0000-0000-00004B030000}"/>
    <cellStyle name="Comma 160" xfId="2354" xr:uid="{00000000-0005-0000-0000-00004C030000}"/>
    <cellStyle name="Comma 161" xfId="2355" xr:uid="{00000000-0005-0000-0000-00004D030000}"/>
    <cellStyle name="Comma 162" xfId="2356" xr:uid="{00000000-0005-0000-0000-00004E030000}"/>
    <cellStyle name="Comma 163" xfId="2357" xr:uid="{00000000-0005-0000-0000-00004F030000}"/>
    <cellStyle name="Comma 164" xfId="2358" xr:uid="{00000000-0005-0000-0000-000050030000}"/>
    <cellStyle name="Comma 165" xfId="2359" xr:uid="{00000000-0005-0000-0000-000051030000}"/>
    <cellStyle name="Comma 166" xfId="2360" xr:uid="{00000000-0005-0000-0000-000052030000}"/>
    <cellStyle name="Comma 167" xfId="2361" xr:uid="{00000000-0005-0000-0000-000053030000}"/>
    <cellStyle name="Comma 168" xfId="2571" xr:uid="{00000000-0005-0000-0000-000054030000}"/>
    <cellStyle name="Comma 169" xfId="2573" xr:uid="{00000000-0005-0000-0000-000055030000}"/>
    <cellStyle name="Comma 17" xfId="367" xr:uid="{00000000-0005-0000-0000-000056030000}"/>
    <cellStyle name="Comma 17 2" xfId="1704" xr:uid="{00000000-0005-0000-0000-000057030000}"/>
    <cellStyle name="Comma 170" xfId="2574" xr:uid="{00000000-0005-0000-0000-000058030000}"/>
    <cellStyle name="Comma 171" xfId="2576" xr:uid="{00000000-0005-0000-0000-000059030000}"/>
    <cellStyle name="Comma 172" xfId="2579" xr:uid="{00000000-0005-0000-0000-00005A030000}"/>
    <cellStyle name="Comma 173" xfId="2580" xr:uid="{00000000-0005-0000-0000-00005B030000}"/>
    <cellStyle name="Comma 174" xfId="2583" xr:uid="{00000000-0005-0000-0000-00005C030000}"/>
    <cellStyle name="Comma 175" xfId="2585" xr:uid="{00000000-0005-0000-0000-00005D030000}"/>
    <cellStyle name="Comma 176" xfId="2587" xr:uid="{00000000-0005-0000-0000-00005E030000}"/>
    <cellStyle name="Comma 177" xfId="2589" xr:uid="{00000000-0005-0000-0000-00005F030000}"/>
    <cellStyle name="Comma 178" xfId="2591" xr:uid="{00000000-0005-0000-0000-000060030000}"/>
    <cellStyle name="Comma 179" xfId="2593" xr:uid="{00000000-0005-0000-0000-000061030000}"/>
    <cellStyle name="Comma 18" xfId="368" xr:uid="{00000000-0005-0000-0000-000062030000}"/>
    <cellStyle name="Comma 180" xfId="2595" xr:uid="{00000000-0005-0000-0000-000063030000}"/>
    <cellStyle name="Comma 181" xfId="2597" xr:uid="{00000000-0005-0000-0000-000064030000}"/>
    <cellStyle name="Comma 182" xfId="2599" xr:uid="{00000000-0005-0000-0000-000065030000}"/>
    <cellStyle name="Comma 183" xfId="2601" xr:uid="{00000000-0005-0000-0000-000066030000}"/>
    <cellStyle name="Comma 184" xfId="2603" xr:uid="{00000000-0005-0000-0000-000067030000}"/>
    <cellStyle name="Comma 185" xfId="2605" xr:uid="{00000000-0005-0000-0000-000068030000}"/>
    <cellStyle name="Comma 186" xfId="2607" xr:uid="{00000000-0005-0000-0000-000069030000}"/>
    <cellStyle name="Comma 187" xfId="2609" xr:uid="{00000000-0005-0000-0000-00006A030000}"/>
    <cellStyle name="Comma 188" xfId="2611" xr:uid="{00000000-0005-0000-0000-00006B030000}"/>
    <cellStyle name="Comma 189" xfId="2613" xr:uid="{00000000-0005-0000-0000-00006C030000}"/>
    <cellStyle name="Comma 19" xfId="369" xr:uid="{00000000-0005-0000-0000-00006D030000}"/>
    <cellStyle name="Comma 190" xfId="2618" xr:uid="{00000000-0005-0000-0000-00006E030000}"/>
    <cellStyle name="Comma 191" xfId="2615" xr:uid="{00000000-0005-0000-0000-00006F030000}"/>
    <cellStyle name="Comma 192" xfId="2616" xr:uid="{00000000-0005-0000-0000-000070030000}"/>
    <cellStyle name="Comma 193" xfId="2620" xr:uid="{00000000-0005-0000-0000-000071030000}"/>
    <cellStyle name="Comma 194" xfId="2621" xr:uid="{00000000-0005-0000-0000-000072030000}"/>
    <cellStyle name="Comma 195" xfId="2622" xr:uid="{00000000-0005-0000-0000-000073030000}"/>
    <cellStyle name="Comma 196" xfId="2624" xr:uid="{00000000-0005-0000-0000-000074030000}"/>
    <cellStyle name="Comma 197" xfId="2626" xr:uid="{00000000-0005-0000-0000-000075030000}"/>
    <cellStyle name="Comma 198" xfId="2629" xr:uid="{00000000-0005-0000-0000-000076030000}"/>
    <cellStyle name="Comma 199" xfId="2632" xr:uid="{00000000-0005-0000-0000-000077030000}"/>
    <cellStyle name="Comma 2" xfId="2" xr:uid="{00000000-0005-0000-0000-000078030000}"/>
    <cellStyle name="Comma 2 10" xfId="371" xr:uid="{00000000-0005-0000-0000-000079030000}"/>
    <cellStyle name="Comma 2 10 2" xfId="2068" xr:uid="{00000000-0005-0000-0000-00007A030000}"/>
    <cellStyle name="Comma 2 11" xfId="372" xr:uid="{00000000-0005-0000-0000-00007B030000}"/>
    <cellStyle name="Comma 2 11 2" xfId="2069" xr:uid="{00000000-0005-0000-0000-00007C030000}"/>
    <cellStyle name="Comma 2 12" xfId="373" xr:uid="{00000000-0005-0000-0000-00007D030000}"/>
    <cellStyle name="Comma 2 12 2" xfId="2070" xr:uid="{00000000-0005-0000-0000-00007E030000}"/>
    <cellStyle name="Comma 2 13" xfId="374" xr:uid="{00000000-0005-0000-0000-00007F030000}"/>
    <cellStyle name="Comma 2 13 2" xfId="2071" xr:uid="{00000000-0005-0000-0000-000080030000}"/>
    <cellStyle name="Comma 2 14" xfId="375" xr:uid="{00000000-0005-0000-0000-000081030000}"/>
    <cellStyle name="Comma 2 14 2" xfId="2072" xr:uid="{00000000-0005-0000-0000-000082030000}"/>
    <cellStyle name="Comma 2 15" xfId="376" xr:uid="{00000000-0005-0000-0000-000083030000}"/>
    <cellStyle name="Comma 2 16" xfId="377" xr:uid="{00000000-0005-0000-0000-000084030000}"/>
    <cellStyle name="Comma 2 17" xfId="378" xr:uid="{00000000-0005-0000-0000-000085030000}"/>
    <cellStyle name="Comma 2 18" xfId="379" xr:uid="{00000000-0005-0000-0000-000086030000}"/>
    <cellStyle name="Comma 2 19" xfId="380" xr:uid="{00000000-0005-0000-0000-000087030000}"/>
    <cellStyle name="Comma 2 2" xfId="381" xr:uid="{00000000-0005-0000-0000-000088030000}"/>
    <cellStyle name="Comma 2 2 2" xfId="382" xr:uid="{00000000-0005-0000-0000-000089030000}"/>
    <cellStyle name="Comma 2 2 3" xfId="383" xr:uid="{00000000-0005-0000-0000-00008A030000}"/>
    <cellStyle name="Comma 2 2 4" xfId="2073" xr:uid="{00000000-0005-0000-0000-00008B030000}"/>
    <cellStyle name="Comma 2 2 5" xfId="2365" xr:uid="{00000000-0005-0000-0000-00008C030000}"/>
    <cellStyle name="Comma 2 20" xfId="384" xr:uid="{00000000-0005-0000-0000-00008D030000}"/>
    <cellStyle name="Comma 2 21" xfId="385" xr:uid="{00000000-0005-0000-0000-00008E030000}"/>
    <cellStyle name="Comma 2 22" xfId="386" xr:uid="{00000000-0005-0000-0000-00008F030000}"/>
    <cellStyle name="Comma 2 23" xfId="387" xr:uid="{00000000-0005-0000-0000-000090030000}"/>
    <cellStyle name="Comma 2 24" xfId="388" xr:uid="{00000000-0005-0000-0000-000091030000}"/>
    <cellStyle name="Comma 2 25" xfId="389" xr:uid="{00000000-0005-0000-0000-000092030000}"/>
    <cellStyle name="Comma 2 26" xfId="390" xr:uid="{00000000-0005-0000-0000-000093030000}"/>
    <cellStyle name="Comma 2 27" xfId="391" xr:uid="{00000000-0005-0000-0000-000094030000}"/>
    <cellStyle name="Comma 2 28" xfId="392" xr:uid="{00000000-0005-0000-0000-000095030000}"/>
    <cellStyle name="Comma 2 29" xfId="393" xr:uid="{00000000-0005-0000-0000-000096030000}"/>
    <cellStyle name="Comma 2 3" xfId="394" xr:uid="{00000000-0005-0000-0000-000097030000}"/>
    <cellStyle name="Comma 2 3 2" xfId="395" xr:uid="{00000000-0005-0000-0000-000098030000}"/>
    <cellStyle name="Comma 2 3 3" xfId="2074" xr:uid="{00000000-0005-0000-0000-000099030000}"/>
    <cellStyle name="Comma 2 3 4" xfId="2367" xr:uid="{00000000-0005-0000-0000-00009A030000}"/>
    <cellStyle name="Comma 2 3 5" xfId="2628" xr:uid="{00000000-0005-0000-0000-00009B030000}"/>
    <cellStyle name="Comma 2 30" xfId="396" xr:uid="{00000000-0005-0000-0000-00009C030000}"/>
    <cellStyle name="Comma 2 31" xfId="397" xr:uid="{00000000-0005-0000-0000-00009D030000}"/>
    <cellStyle name="Comma 2 32" xfId="398" xr:uid="{00000000-0005-0000-0000-00009E030000}"/>
    <cellStyle name="Comma 2 33" xfId="399" xr:uid="{00000000-0005-0000-0000-00009F030000}"/>
    <cellStyle name="Comma 2 34" xfId="400" xr:uid="{00000000-0005-0000-0000-0000A0030000}"/>
    <cellStyle name="Comma 2 35" xfId="401" xr:uid="{00000000-0005-0000-0000-0000A1030000}"/>
    <cellStyle name="Comma 2 36" xfId="402" xr:uid="{00000000-0005-0000-0000-0000A2030000}"/>
    <cellStyle name="Comma 2 37" xfId="403" xr:uid="{00000000-0005-0000-0000-0000A3030000}"/>
    <cellStyle name="Comma 2 38" xfId="404" xr:uid="{00000000-0005-0000-0000-0000A4030000}"/>
    <cellStyle name="Comma 2 39" xfId="405" xr:uid="{00000000-0005-0000-0000-0000A5030000}"/>
    <cellStyle name="Comma 2 4" xfId="406" xr:uid="{00000000-0005-0000-0000-0000A6030000}"/>
    <cellStyle name="Comma 2 4 2" xfId="407" xr:uid="{00000000-0005-0000-0000-0000A7030000}"/>
    <cellStyle name="Comma 2 4 3" xfId="2075" xr:uid="{00000000-0005-0000-0000-0000A8030000}"/>
    <cellStyle name="Comma 2 4 4" xfId="2368" xr:uid="{00000000-0005-0000-0000-0000A9030000}"/>
    <cellStyle name="Comma 2 40" xfId="408" xr:uid="{00000000-0005-0000-0000-0000AA030000}"/>
    <cellStyle name="Comma 2 41" xfId="409" xr:uid="{00000000-0005-0000-0000-0000AB030000}"/>
    <cellStyle name="Comma 2 42" xfId="410" xr:uid="{00000000-0005-0000-0000-0000AC030000}"/>
    <cellStyle name="Comma 2 43" xfId="411" xr:uid="{00000000-0005-0000-0000-0000AD030000}"/>
    <cellStyle name="Comma 2 43 2" xfId="412" xr:uid="{00000000-0005-0000-0000-0000AE030000}"/>
    <cellStyle name="Comma 2 44" xfId="413" xr:uid="{00000000-0005-0000-0000-0000AF030000}"/>
    <cellStyle name="Comma 2 45" xfId="414" xr:uid="{00000000-0005-0000-0000-0000B0030000}"/>
    <cellStyle name="Comma 2 45 2" xfId="1623" xr:uid="{00000000-0005-0000-0000-0000B1030000}"/>
    <cellStyle name="Comma 2 46" xfId="415" xr:uid="{00000000-0005-0000-0000-0000B2030000}"/>
    <cellStyle name="Comma 2 46 2" xfId="1624" xr:uid="{00000000-0005-0000-0000-0000B3030000}"/>
    <cellStyle name="Comma 2 47" xfId="416" xr:uid="{00000000-0005-0000-0000-0000B4030000}"/>
    <cellStyle name="Comma 2 48" xfId="417" xr:uid="{00000000-0005-0000-0000-0000B5030000}"/>
    <cellStyle name="Comma 2 49" xfId="370" xr:uid="{00000000-0005-0000-0000-0000B6030000}"/>
    <cellStyle name="Comma 2 5" xfId="418" xr:uid="{00000000-0005-0000-0000-0000B7030000}"/>
    <cellStyle name="Comma 2 5 2" xfId="2076" xr:uid="{00000000-0005-0000-0000-0000B8030000}"/>
    <cellStyle name="Comma 2 50" xfId="2067" xr:uid="{00000000-0005-0000-0000-0000B9030000}"/>
    <cellStyle name="Comma 2 51" xfId="2363" xr:uid="{00000000-0005-0000-0000-0000BA030000}"/>
    <cellStyle name="Comma 2 52" xfId="2456" xr:uid="{00000000-0005-0000-0000-0000BB030000}"/>
    <cellStyle name="Comma 2 53" xfId="2568" xr:uid="{00000000-0005-0000-0000-0000BC030000}"/>
    <cellStyle name="Comma 2 6" xfId="419" xr:uid="{00000000-0005-0000-0000-0000BD030000}"/>
    <cellStyle name="Comma 2 6 2" xfId="2077" xr:uid="{00000000-0005-0000-0000-0000BE030000}"/>
    <cellStyle name="Comma 2 7" xfId="420" xr:uid="{00000000-0005-0000-0000-0000BF030000}"/>
    <cellStyle name="Comma 2 7 2" xfId="2078" xr:uid="{00000000-0005-0000-0000-0000C0030000}"/>
    <cellStyle name="Comma 2 8" xfId="421" xr:uid="{00000000-0005-0000-0000-0000C1030000}"/>
    <cellStyle name="Comma 2 8 2" xfId="2079" xr:uid="{00000000-0005-0000-0000-0000C2030000}"/>
    <cellStyle name="Comma 2 9" xfId="422" xr:uid="{00000000-0005-0000-0000-0000C3030000}"/>
    <cellStyle name="Comma 2 9 2" xfId="2080" xr:uid="{00000000-0005-0000-0000-0000C4030000}"/>
    <cellStyle name="Comma 20" xfId="423" xr:uid="{00000000-0005-0000-0000-0000C5030000}"/>
    <cellStyle name="Comma 200" xfId="2631" xr:uid="{00000000-0005-0000-0000-0000C6030000}"/>
    <cellStyle name="Comma 201" xfId="2630" xr:uid="{00000000-0005-0000-0000-0000C7030000}"/>
    <cellStyle name="Comma 21" xfId="424" xr:uid="{00000000-0005-0000-0000-0000C8030000}"/>
    <cellStyle name="Comma 22" xfId="425" xr:uid="{00000000-0005-0000-0000-0000C9030000}"/>
    <cellStyle name="Comma 23" xfId="426" xr:uid="{00000000-0005-0000-0000-0000CA030000}"/>
    <cellStyle name="Comma 24" xfId="427" xr:uid="{00000000-0005-0000-0000-0000CB030000}"/>
    <cellStyle name="Comma 25" xfId="428" xr:uid="{00000000-0005-0000-0000-0000CC030000}"/>
    <cellStyle name="Comma 26" xfId="429" xr:uid="{00000000-0005-0000-0000-0000CD030000}"/>
    <cellStyle name="Comma 27" xfId="430" xr:uid="{00000000-0005-0000-0000-0000CE030000}"/>
    <cellStyle name="Comma 28" xfId="431" xr:uid="{00000000-0005-0000-0000-0000CF030000}"/>
    <cellStyle name="Comma 28 2" xfId="1625" xr:uid="{00000000-0005-0000-0000-0000D0030000}"/>
    <cellStyle name="Comma 29" xfId="432" xr:uid="{00000000-0005-0000-0000-0000D1030000}"/>
    <cellStyle name="Comma 29 2" xfId="1626" xr:uid="{00000000-0005-0000-0000-0000D2030000}"/>
    <cellStyle name="Comma 3" xfId="5" xr:uid="{00000000-0005-0000-0000-0000D3030000}"/>
    <cellStyle name="Comma 3 2" xfId="434" xr:uid="{00000000-0005-0000-0000-0000D4030000}"/>
    <cellStyle name="Comma 3 2 2" xfId="435" xr:uid="{00000000-0005-0000-0000-0000D5030000}"/>
    <cellStyle name="Comma 3 2 3" xfId="1627" xr:uid="{00000000-0005-0000-0000-0000D6030000}"/>
    <cellStyle name="Comma 3 3" xfId="436" xr:uid="{00000000-0005-0000-0000-0000D7030000}"/>
    <cellStyle name="Comma 3 4" xfId="433" xr:uid="{00000000-0005-0000-0000-0000D8030000}"/>
    <cellStyle name="Comma 3 5" xfId="2081" xr:uid="{00000000-0005-0000-0000-0000D9030000}"/>
    <cellStyle name="Comma 30" xfId="437" xr:uid="{00000000-0005-0000-0000-0000DA030000}"/>
    <cellStyle name="Comma 30 2" xfId="1628" xr:uid="{00000000-0005-0000-0000-0000DB030000}"/>
    <cellStyle name="Comma 31" xfId="438" xr:uid="{00000000-0005-0000-0000-0000DC030000}"/>
    <cellStyle name="Comma 31 2" xfId="1629" xr:uid="{00000000-0005-0000-0000-0000DD030000}"/>
    <cellStyle name="Comma 32" xfId="439" xr:uid="{00000000-0005-0000-0000-0000DE030000}"/>
    <cellStyle name="Comma 32 2" xfId="1630" xr:uid="{00000000-0005-0000-0000-0000DF030000}"/>
    <cellStyle name="Comma 33" xfId="440" xr:uid="{00000000-0005-0000-0000-0000E0030000}"/>
    <cellStyle name="Comma 33 2" xfId="1631" xr:uid="{00000000-0005-0000-0000-0000E1030000}"/>
    <cellStyle name="Comma 34" xfId="441" xr:uid="{00000000-0005-0000-0000-0000E2030000}"/>
    <cellStyle name="Comma 34 2" xfId="1632" xr:uid="{00000000-0005-0000-0000-0000E3030000}"/>
    <cellStyle name="Comma 35" xfId="442" xr:uid="{00000000-0005-0000-0000-0000E4030000}"/>
    <cellStyle name="Comma 35 2" xfId="1633" xr:uid="{00000000-0005-0000-0000-0000E5030000}"/>
    <cellStyle name="Comma 36" xfId="443" xr:uid="{00000000-0005-0000-0000-0000E6030000}"/>
    <cellStyle name="Comma 36 2" xfId="1634" xr:uid="{00000000-0005-0000-0000-0000E7030000}"/>
    <cellStyle name="Comma 37" xfId="444" xr:uid="{00000000-0005-0000-0000-0000E8030000}"/>
    <cellStyle name="Comma 38" xfId="445" xr:uid="{00000000-0005-0000-0000-0000E9030000}"/>
    <cellStyle name="Comma 39" xfId="446" xr:uid="{00000000-0005-0000-0000-0000EA030000}"/>
    <cellStyle name="Comma 4" xfId="6" xr:uid="{00000000-0005-0000-0000-0000EB030000}"/>
    <cellStyle name="Comma 4 10" xfId="448" xr:uid="{00000000-0005-0000-0000-0000EC030000}"/>
    <cellStyle name="Comma 4 10 2" xfId="449" xr:uid="{00000000-0005-0000-0000-0000ED030000}"/>
    <cellStyle name="Comma 4 10 3" xfId="450" xr:uid="{00000000-0005-0000-0000-0000EE030000}"/>
    <cellStyle name="Comma 4 11" xfId="451" xr:uid="{00000000-0005-0000-0000-0000EF030000}"/>
    <cellStyle name="Comma 4 11 2" xfId="452" xr:uid="{00000000-0005-0000-0000-0000F0030000}"/>
    <cellStyle name="Comma 4 11 3" xfId="453" xr:uid="{00000000-0005-0000-0000-0000F1030000}"/>
    <cellStyle name="Comma 4 12" xfId="454" xr:uid="{00000000-0005-0000-0000-0000F2030000}"/>
    <cellStyle name="Comma 4 12 2" xfId="455" xr:uid="{00000000-0005-0000-0000-0000F3030000}"/>
    <cellStyle name="Comma 4 12 3" xfId="456" xr:uid="{00000000-0005-0000-0000-0000F4030000}"/>
    <cellStyle name="Comma 4 13" xfId="457" xr:uid="{00000000-0005-0000-0000-0000F5030000}"/>
    <cellStyle name="Comma 4 13 2" xfId="458" xr:uid="{00000000-0005-0000-0000-0000F6030000}"/>
    <cellStyle name="Comma 4 13 3" xfId="459" xr:uid="{00000000-0005-0000-0000-0000F7030000}"/>
    <cellStyle name="Comma 4 14" xfId="460" xr:uid="{00000000-0005-0000-0000-0000F8030000}"/>
    <cellStyle name="Comma 4 14 2" xfId="461" xr:uid="{00000000-0005-0000-0000-0000F9030000}"/>
    <cellStyle name="Comma 4 14 3" xfId="462" xr:uid="{00000000-0005-0000-0000-0000FA030000}"/>
    <cellStyle name="Comma 4 15" xfId="463" xr:uid="{00000000-0005-0000-0000-0000FB030000}"/>
    <cellStyle name="Comma 4 15 2" xfId="464" xr:uid="{00000000-0005-0000-0000-0000FC030000}"/>
    <cellStyle name="Comma 4 15 3" xfId="465" xr:uid="{00000000-0005-0000-0000-0000FD030000}"/>
    <cellStyle name="Comma 4 16" xfId="466" xr:uid="{00000000-0005-0000-0000-0000FE030000}"/>
    <cellStyle name="Comma 4 16 2" xfId="467" xr:uid="{00000000-0005-0000-0000-0000FF030000}"/>
    <cellStyle name="Comma 4 16 3" xfId="468" xr:uid="{00000000-0005-0000-0000-000000040000}"/>
    <cellStyle name="Comma 4 17" xfId="469" xr:uid="{00000000-0005-0000-0000-000001040000}"/>
    <cellStyle name="Comma 4 17 2" xfId="470" xr:uid="{00000000-0005-0000-0000-000002040000}"/>
    <cellStyle name="Comma 4 17 3" xfId="471" xr:uid="{00000000-0005-0000-0000-000003040000}"/>
    <cellStyle name="Comma 4 18" xfId="472" xr:uid="{00000000-0005-0000-0000-000004040000}"/>
    <cellStyle name="Comma 4 18 2" xfId="473" xr:uid="{00000000-0005-0000-0000-000005040000}"/>
    <cellStyle name="Comma 4 18 3" xfId="474" xr:uid="{00000000-0005-0000-0000-000006040000}"/>
    <cellStyle name="Comma 4 19" xfId="475" xr:uid="{00000000-0005-0000-0000-000007040000}"/>
    <cellStyle name="Comma 4 19 2" xfId="476" xr:uid="{00000000-0005-0000-0000-000008040000}"/>
    <cellStyle name="Comma 4 19 3" xfId="477" xr:uid="{00000000-0005-0000-0000-000009040000}"/>
    <cellStyle name="Comma 4 2" xfId="478" xr:uid="{00000000-0005-0000-0000-00000A040000}"/>
    <cellStyle name="Comma 4 2 2" xfId="479" xr:uid="{00000000-0005-0000-0000-00000B040000}"/>
    <cellStyle name="Comma 4 2 3" xfId="480" xr:uid="{00000000-0005-0000-0000-00000C040000}"/>
    <cellStyle name="Comma 4 20" xfId="481" xr:uid="{00000000-0005-0000-0000-00000D040000}"/>
    <cellStyle name="Comma 4 20 2" xfId="482" xr:uid="{00000000-0005-0000-0000-00000E040000}"/>
    <cellStyle name="Comma 4 20 3" xfId="483" xr:uid="{00000000-0005-0000-0000-00000F040000}"/>
    <cellStyle name="Comma 4 21" xfId="484" xr:uid="{00000000-0005-0000-0000-000010040000}"/>
    <cellStyle name="Comma 4 21 2" xfId="485" xr:uid="{00000000-0005-0000-0000-000011040000}"/>
    <cellStyle name="Comma 4 21 3" xfId="486" xr:uid="{00000000-0005-0000-0000-000012040000}"/>
    <cellStyle name="Comma 4 22" xfId="487" xr:uid="{00000000-0005-0000-0000-000013040000}"/>
    <cellStyle name="Comma 4 22 2" xfId="488" xr:uid="{00000000-0005-0000-0000-000014040000}"/>
    <cellStyle name="Comma 4 22 3" xfId="489" xr:uid="{00000000-0005-0000-0000-000015040000}"/>
    <cellStyle name="Comma 4 23" xfId="490" xr:uid="{00000000-0005-0000-0000-000016040000}"/>
    <cellStyle name="Comma 4 23 2" xfId="491" xr:uid="{00000000-0005-0000-0000-000017040000}"/>
    <cellStyle name="Comma 4 23 3" xfId="492" xr:uid="{00000000-0005-0000-0000-000018040000}"/>
    <cellStyle name="Comma 4 24" xfId="493" xr:uid="{00000000-0005-0000-0000-000019040000}"/>
    <cellStyle name="Comma 4 24 2" xfId="494" xr:uid="{00000000-0005-0000-0000-00001A040000}"/>
    <cellStyle name="Comma 4 24 3" xfId="495" xr:uid="{00000000-0005-0000-0000-00001B040000}"/>
    <cellStyle name="Comma 4 25" xfId="496" xr:uid="{00000000-0005-0000-0000-00001C040000}"/>
    <cellStyle name="Comma 4 25 2" xfId="497" xr:uid="{00000000-0005-0000-0000-00001D040000}"/>
    <cellStyle name="Comma 4 25 3" xfId="498" xr:uid="{00000000-0005-0000-0000-00001E040000}"/>
    <cellStyle name="Comma 4 26" xfId="499" xr:uid="{00000000-0005-0000-0000-00001F040000}"/>
    <cellStyle name="Comma 4 26 2" xfId="500" xr:uid="{00000000-0005-0000-0000-000020040000}"/>
    <cellStyle name="Comma 4 26 3" xfId="501" xr:uid="{00000000-0005-0000-0000-000021040000}"/>
    <cellStyle name="Comma 4 27" xfId="502" xr:uid="{00000000-0005-0000-0000-000022040000}"/>
    <cellStyle name="Comma 4 27 2" xfId="503" xr:uid="{00000000-0005-0000-0000-000023040000}"/>
    <cellStyle name="Comma 4 27 3" xfId="504" xr:uid="{00000000-0005-0000-0000-000024040000}"/>
    <cellStyle name="Comma 4 28" xfId="505" xr:uid="{00000000-0005-0000-0000-000025040000}"/>
    <cellStyle name="Comma 4 28 2" xfId="506" xr:uid="{00000000-0005-0000-0000-000026040000}"/>
    <cellStyle name="Comma 4 28 3" xfId="507" xr:uid="{00000000-0005-0000-0000-000027040000}"/>
    <cellStyle name="Comma 4 29" xfId="508" xr:uid="{00000000-0005-0000-0000-000028040000}"/>
    <cellStyle name="Comma 4 29 2" xfId="509" xr:uid="{00000000-0005-0000-0000-000029040000}"/>
    <cellStyle name="Comma 4 29 3" xfId="510" xr:uid="{00000000-0005-0000-0000-00002A040000}"/>
    <cellStyle name="Comma 4 3" xfId="511" xr:uid="{00000000-0005-0000-0000-00002B040000}"/>
    <cellStyle name="Comma 4 3 2" xfId="512" xr:uid="{00000000-0005-0000-0000-00002C040000}"/>
    <cellStyle name="Comma 4 3 3" xfId="513" xr:uid="{00000000-0005-0000-0000-00002D040000}"/>
    <cellStyle name="Comma 4 30" xfId="514" xr:uid="{00000000-0005-0000-0000-00002E040000}"/>
    <cellStyle name="Comma 4 30 2" xfId="515" xr:uid="{00000000-0005-0000-0000-00002F040000}"/>
    <cellStyle name="Comma 4 30 3" xfId="516" xr:uid="{00000000-0005-0000-0000-000030040000}"/>
    <cellStyle name="Comma 4 31" xfId="517" xr:uid="{00000000-0005-0000-0000-000031040000}"/>
    <cellStyle name="Comma 4 31 2" xfId="518" xr:uid="{00000000-0005-0000-0000-000032040000}"/>
    <cellStyle name="Comma 4 31 3" xfId="519" xr:uid="{00000000-0005-0000-0000-000033040000}"/>
    <cellStyle name="Comma 4 32" xfId="520" xr:uid="{00000000-0005-0000-0000-000034040000}"/>
    <cellStyle name="Comma 4 32 2" xfId="521" xr:uid="{00000000-0005-0000-0000-000035040000}"/>
    <cellStyle name="Comma 4 32 3" xfId="522" xr:uid="{00000000-0005-0000-0000-000036040000}"/>
    <cellStyle name="Comma 4 33" xfId="523" xr:uid="{00000000-0005-0000-0000-000037040000}"/>
    <cellStyle name="Comma 4 33 2" xfId="524" xr:uid="{00000000-0005-0000-0000-000038040000}"/>
    <cellStyle name="Comma 4 33 3" xfId="525" xr:uid="{00000000-0005-0000-0000-000039040000}"/>
    <cellStyle name="Comma 4 34" xfId="526" xr:uid="{00000000-0005-0000-0000-00003A040000}"/>
    <cellStyle name="Comma 4 34 2" xfId="527" xr:uid="{00000000-0005-0000-0000-00003B040000}"/>
    <cellStyle name="Comma 4 34 3" xfId="528" xr:uid="{00000000-0005-0000-0000-00003C040000}"/>
    <cellStyle name="Comma 4 35" xfId="529" xr:uid="{00000000-0005-0000-0000-00003D040000}"/>
    <cellStyle name="Comma 4 35 2" xfId="530" xr:uid="{00000000-0005-0000-0000-00003E040000}"/>
    <cellStyle name="Comma 4 35 3" xfId="531" xr:uid="{00000000-0005-0000-0000-00003F040000}"/>
    <cellStyle name="Comma 4 36" xfId="532" xr:uid="{00000000-0005-0000-0000-000040040000}"/>
    <cellStyle name="Comma 4 36 2" xfId="533" xr:uid="{00000000-0005-0000-0000-000041040000}"/>
    <cellStyle name="Comma 4 36 3" xfId="534" xr:uid="{00000000-0005-0000-0000-000042040000}"/>
    <cellStyle name="Comma 4 37" xfId="535" xr:uid="{00000000-0005-0000-0000-000043040000}"/>
    <cellStyle name="Comma 4 37 2" xfId="536" xr:uid="{00000000-0005-0000-0000-000044040000}"/>
    <cellStyle name="Comma 4 37 3" xfId="537" xr:uid="{00000000-0005-0000-0000-000045040000}"/>
    <cellStyle name="Comma 4 38" xfId="538" xr:uid="{00000000-0005-0000-0000-000046040000}"/>
    <cellStyle name="Comma 4 39" xfId="539" xr:uid="{00000000-0005-0000-0000-000047040000}"/>
    <cellStyle name="Comma 4 4" xfId="540" xr:uid="{00000000-0005-0000-0000-000048040000}"/>
    <cellStyle name="Comma 4 4 2" xfId="541" xr:uid="{00000000-0005-0000-0000-000049040000}"/>
    <cellStyle name="Comma 4 4 3" xfId="542" xr:uid="{00000000-0005-0000-0000-00004A040000}"/>
    <cellStyle name="Comma 4 40" xfId="447" xr:uid="{00000000-0005-0000-0000-00004B040000}"/>
    <cellStyle name="Comma 4 41" xfId="2082" xr:uid="{00000000-0005-0000-0000-00004C040000}"/>
    <cellStyle name="Comma 4 5" xfId="543" xr:uid="{00000000-0005-0000-0000-00004D040000}"/>
    <cellStyle name="Comma 4 5 2" xfId="544" xr:uid="{00000000-0005-0000-0000-00004E040000}"/>
    <cellStyle name="Comma 4 5 3" xfId="545" xr:uid="{00000000-0005-0000-0000-00004F040000}"/>
    <cellStyle name="Comma 4 6" xfId="546" xr:uid="{00000000-0005-0000-0000-000050040000}"/>
    <cellStyle name="Comma 4 6 2" xfId="547" xr:uid="{00000000-0005-0000-0000-000051040000}"/>
    <cellStyle name="Comma 4 6 3" xfId="548" xr:uid="{00000000-0005-0000-0000-000052040000}"/>
    <cellStyle name="Comma 4 7" xfId="549" xr:uid="{00000000-0005-0000-0000-000053040000}"/>
    <cellStyle name="Comma 4 7 2" xfId="550" xr:uid="{00000000-0005-0000-0000-000054040000}"/>
    <cellStyle name="Comma 4 7 3" xfId="551" xr:uid="{00000000-0005-0000-0000-000055040000}"/>
    <cellStyle name="Comma 4 8" xfId="552" xr:uid="{00000000-0005-0000-0000-000056040000}"/>
    <cellStyle name="Comma 4 8 2" xfId="553" xr:uid="{00000000-0005-0000-0000-000057040000}"/>
    <cellStyle name="Comma 4 8 3" xfId="554" xr:uid="{00000000-0005-0000-0000-000058040000}"/>
    <cellStyle name="Comma 4 9" xfId="555" xr:uid="{00000000-0005-0000-0000-000059040000}"/>
    <cellStyle name="Comma 4 9 2" xfId="556" xr:uid="{00000000-0005-0000-0000-00005A040000}"/>
    <cellStyle name="Comma 4 9 3" xfId="557" xr:uid="{00000000-0005-0000-0000-00005B040000}"/>
    <cellStyle name="Comma 40" xfId="558" xr:uid="{00000000-0005-0000-0000-00005C040000}"/>
    <cellStyle name="Comma 41" xfId="559" xr:uid="{00000000-0005-0000-0000-00005D040000}"/>
    <cellStyle name="Comma 42" xfId="560" xr:uid="{00000000-0005-0000-0000-00005E040000}"/>
    <cellStyle name="Comma 43" xfId="561" xr:uid="{00000000-0005-0000-0000-00005F040000}"/>
    <cellStyle name="Comma 44" xfId="562" xr:uid="{00000000-0005-0000-0000-000060040000}"/>
    <cellStyle name="Comma 45" xfId="563" xr:uid="{00000000-0005-0000-0000-000061040000}"/>
    <cellStyle name="Comma 46" xfId="564" xr:uid="{00000000-0005-0000-0000-000062040000}"/>
    <cellStyle name="Comma 47" xfId="565" xr:uid="{00000000-0005-0000-0000-000063040000}"/>
    <cellStyle name="Comma 48" xfId="566" xr:uid="{00000000-0005-0000-0000-000064040000}"/>
    <cellStyle name="Comma 49" xfId="567" xr:uid="{00000000-0005-0000-0000-000065040000}"/>
    <cellStyle name="Comma 5" xfId="568" xr:uid="{00000000-0005-0000-0000-000066040000}"/>
    <cellStyle name="Comma 5 10" xfId="569" xr:uid="{00000000-0005-0000-0000-000067040000}"/>
    <cellStyle name="Comma 5 10 2" xfId="570" xr:uid="{00000000-0005-0000-0000-000068040000}"/>
    <cellStyle name="Comma 5 10 3" xfId="571" xr:uid="{00000000-0005-0000-0000-000069040000}"/>
    <cellStyle name="Comma 5 11" xfId="572" xr:uid="{00000000-0005-0000-0000-00006A040000}"/>
    <cellStyle name="Comma 5 11 2" xfId="573" xr:uid="{00000000-0005-0000-0000-00006B040000}"/>
    <cellStyle name="Comma 5 11 3" xfId="574" xr:uid="{00000000-0005-0000-0000-00006C040000}"/>
    <cellStyle name="Comma 5 12" xfId="575" xr:uid="{00000000-0005-0000-0000-00006D040000}"/>
    <cellStyle name="Comma 5 12 2" xfId="576" xr:uid="{00000000-0005-0000-0000-00006E040000}"/>
    <cellStyle name="Comma 5 12 3" xfId="577" xr:uid="{00000000-0005-0000-0000-00006F040000}"/>
    <cellStyle name="Comma 5 13" xfId="578" xr:uid="{00000000-0005-0000-0000-000070040000}"/>
    <cellStyle name="Comma 5 13 2" xfId="579" xr:uid="{00000000-0005-0000-0000-000071040000}"/>
    <cellStyle name="Comma 5 13 3" xfId="580" xr:uid="{00000000-0005-0000-0000-000072040000}"/>
    <cellStyle name="Comma 5 14" xfId="581" xr:uid="{00000000-0005-0000-0000-000073040000}"/>
    <cellStyle name="Comma 5 14 2" xfId="582" xr:uid="{00000000-0005-0000-0000-000074040000}"/>
    <cellStyle name="Comma 5 14 3" xfId="583" xr:uid="{00000000-0005-0000-0000-000075040000}"/>
    <cellStyle name="Comma 5 15" xfId="584" xr:uid="{00000000-0005-0000-0000-000076040000}"/>
    <cellStyle name="Comma 5 15 2" xfId="585" xr:uid="{00000000-0005-0000-0000-000077040000}"/>
    <cellStyle name="Comma 5 15 3" xfId="586" xr:uid="{00000000-0005-0000-0000-000078040000}"/>
    <cellStyle name="Comma 5 16" xfId="587" xr:uid="{00000000-0005-0000-0000-000079040000}"/>
    <cellStyle name="Comma 5 16 2" xfId="588" xr:uid="{00000000-0005-0000-0000-00007A040000}"/>
    <cellStyle name="Comma 5 16 3" xfId="589" xr:uid="{00000000-0005-0000-0000-00007B040000}"/>
    <cellStyle name="Comma 5 17" xfId="590" xr:uid="{00000000-0005-0000-0000-00007C040000}"/>
    <cellStyle name="Comma 5 17 2" xfId="591" xr:uid="{00000000-0005-0000-0000-00007D040000}"/>
    <cellStyle name="Comma 5 17 3" xfId="592" xr:uid="{00000000-0005-0000-0000-00007E040000}"/>
    <cellStyle name="Comma 5 18" xfId="593" xr:uid="{00000000-0005-0000-0000-00007F040000}"/>
    <cellStyle name="Comma 5 18 2" xfId="594" xr:uid="{00000000-0005-0000-0000-000080040000}"/>
    <cellStyle name="Comma 5 18 3" xfId="595" xr:uid="{00000000-0005-0000-0000-000081040000}"/>
    <cellStyle name="Comma 5 19" xfId="596" xr:uid="{00000000-0005-0000-0000-000082040000}"/>
    <cellStyle name="Comma 5 19 2" xfId="597" xr:uid="{00000000-0005-0000-0000-000083040000}"/>
    <cellStyle name="Comma 5 19 3" xfId="598" xr:uid="{00000000-0005-0000-0000-000084040000}"/>
    <cellStyle name="Comma 5 2" xfId="599" xr:uid="{00000000-0005-0000-0000-000085040000}"/>
    <cellStyle name="Comma 5 2 2" xfId="600" xr:uid="{00000000-0005-0000-0000-000086040000}"/>
    <cellStyle name="Comma 5 2 3" xfId="601" xr:uid="{00000000-0005-0000-0000-000087040000}"/>
    <cellStyle name="Comma 5 20" xfId="602" xr:uid="{00000000-0005-0000-0000-000088040000}"/>
    <cellStyle name="Comma 5 20 2" xfId="603" xr:uid="{00000000-0005-0000-0000-000089040000}"/>
    <cellStyle name="Comma 5 20 3" xfId="604" xr:uid="{00000000-0005-0000-0000-00008A040000}"/>
    <cellStyle name="Comma 5 21" xfId="605" xr:uid="{00000000-0005-0000-0000-00008B040000}"/>
    <cellStyle name="Comma 5 21 2" xfId="606" xr:uid="{00000000-0005-0000-0000-00008C040000}"/>
    <cellStyle name="Comma 5 21 3" xfId="607" xr:uid="{00000000-0005-0000-0000-00008D040000}"/>
    <cellStyle name="Comma 5 22" xfId="608" xr:uid="{00000000-0005-0000-0000-00008E040000}"/>
    <cellStyle name="Comma 5 22 2" xfId="609" xr:uid="{00000000-0005-0000-0000-00008F040000}"/>
    <cellStyle name="Comma 5 22 3" xfId="610" xr:uid="{00000000-0005-0000-0000-000090040000}"/>
    <cellStyle name="Comma 5 23" xfId="611" xr:uid="{00000000-0005-0000-0000-000091040000}"/>
    <cellStyle name="Comma 5 23 2" xfId="612" xr:uid="{00000000-0005-0000-0000-000092040000}"/>
    <cellStyle name="Comma 5 23 3" xfId="613" xr:uid="{00000000-0005-0000-0000-000093040000}"/>
    <cellStyle name="Comma 5 24" xfId="614" xr:uid="{00000000-0005-0000-0000-000094040000}"/>
    <cellStyle name="Comma 5 24 2" xfId="615" xr:uid="{00000000-0005-0000-0000-000095040000}"/>
    <cellStyle name="Comma 5 24 3" xfId="616" xr:uid="{00000000-0005-0000-0000-000096040000}"/>
    <cellStyle name="Comma 5 25" xfId="617" xr:uid="{00000000-0005-0000-0000-000097040000}"/>
    <cellStyle name="Comma 5 25 2" xfId="618" xr:uid="{00000000-0005-0000-0000-000098040000}"/>
    <cellStyle name="Comma 5 25 3" xfId="619" xr:uid="{00000000-0005-0000-0000-000099040000}"/>
    <cellStyle name="Comma 5 26" xfId="620" xr:uid="{00000000-0005-0000-0000-00009A040000}"/>
    <cellStyle name="Comma 5 26 2" xfId="621" xr:uid="{00000000-0005-0000-0000-00009B040000}"/>
    <cellStyle name="Comma 5 26 3" xfId="622" xr:uid="{00000000-0005-0000-0000-00009C040000}"/>
    <cellStyle name="Comma 5 27" xfId="623" xr:uid="{00000000-0005-0000-0000-00009D040000}"/>
    <cellStyle name="Comma 5 27 2" xfId="624" xr:uid="{00000000-0005-0000-0000-00009E040000}"/>
    <cellStyle name="Comma 5 27 3" xfId="625" xr:uid="{00000000-0005-0000-0000-00009F040000}"/>
    <cellStyle name="Comma 5 28" xfId="626" xr:uid="{00000000-0005-0000-0000-0000A0040000}"/>
    <cellStyle name="Comma 5 28 2" xfId="627" xr:uid="{00000000-0005-0000-0000-0000A1040000}"/>
    <cellStyle name="Comma 5 28 3" xfId="628" xr:uid="{00000000-0005-0000-0000-0000A2040000}"/>
    <cellStyle name="Comma 5 29" xfId="629" xr:uid="{00000000-0005-0000-0000-0000A3040000}"/>
    <cellStyle name="Comma 5 29 2" xfId="630" xr:uid="{00000000-0005-0000-0000-0000A4040000}"/>
    <cellStyle name="Comma 5 29 3" xfId="631" xr:uid="{00000000-0005-0000-0000-0000A5040000}"/>
    <cellStyle name="Comma 5 3" xfId="632" xr:uid="{00000000-0005-0000-0000-0000A6040000}"/>
    <cellStyle name="Comma 5 3 2" xfId="633" xr:uid="{00000000-0005-0000-0000-0000A7040000}"/>
    <cellStyle name="Comma 5 3 3" xfId="634" xr:uid="{00000000-0005-0000-0000-0000A8040000}"/>
    <cellStyle name="Comma 5 30" xfId="635" xr:uid="{00000000-0005-0000-0000-0000A9040000}"/>
    <cellStyle name="Comma 5 30 2" xfId="636" xr:uid="{00000000-0005-0000-0000-0000AA040000}"/>
    <cellStyle name="Comma 5 30 3" xfId="637" xr:uid="{00000000-0005-0000-0000-0000AB040000}"/>
    <cellStyle name="Comma 5 31" xfId="638" xr:uid="{00000000-0005-0000-0000-0000AC040000}"/>
    <cellStyle name="Comma 5 31 2" xfId="639" xr:uid="{00000000-0005-0000-0000-0000AD040000}"/>
    <cellStyle name="Comma 5 31 3" xfId="640" xr:uid="{00000000-0005-0000-0000-0000AE040000}"/>
    <cellStyle name="Comma 5 32" xfId="641" xr:uid="{00000000-0005-0000-0000-0000AF040000}"/>
    <cellStyle name="Comma 5 32 2" xfId="642" xr:uid="{00000000-0005-0000-0000-0000B0040000}"/>
    <cellStyle name="Comma 5 32 3" xfId="643" xr:uid="{00000000-0005-0000-0000-0000B1040000}"/>
    <cellStyle name="Comma 5 33" xfId="644" xr:uid="{00000000-0005-0000-0000-0000B2040000}"/>
    <cellStyle name="Comma 5 33 2" xfId="645" xr:uid="{00000000-0005-0000-0000-0000B3040000}"/>
    <cellStyle name="Comma 5 33 3" xfId="646" xr:uid="{00000000-0005-0000-0000-0000B4040000}"/>
    <cellStyle name="Comma 5 34" xfId="647" xr:uid="{00000000-0005-0000-0000-0000B5040000}"/>
    <cellStyle name="Comma 5 34 2" xfId="648" xr:uid="{00000000-0005-0000-0000-0000B6040000}"/>
    <cellStyle name="Comma 5 34 3" xfId="649" xr:uid="{00000000-0005-0000-0000-0000B7040000}"/>
    <cellStyle name="Comma 5 35" xfId="650" xr:uid="{00000000-0005-0000-0000-0000B8040000}"/>
    <cellStyle name="Comma 5 35 2" xfId="651" xr:uid="{00000000-0005-0000-0000-0000B9040000}"/>
    <cellStyle name="Comma 5 35 3" xfId="652" xr:uid="{00000000-0005-0000-0000-0000BA040000}"/>
    <cellStyle name="Comma 5 36" xfId="653" xr:uid="{00000000-0005-0000-0000-0000BB040000}"/>
    <cellStyle name="Comma 5 36 2" xfId="654" xr:uid="{00000000-0005-0000-0000-0000BC040000}"/>
    <cellStyle name="Comma 5 36 3" xfId="655" xr:uid="{00000000-0005-0000-0000-0000BD040000}"/>
    <cellStyle name="Comma 5 37" xfId="656" xr:uid="{00000000-0005-0000-0000-0000BE040000}"/>
    <cellStyle name="Comma 5 37 2" xfId="657" xr:uid="{00000000-0005-0000-0000-0000BF040000}"/>
    <cellStyle name="Comma 5 37 3" xfId="658" xr:uid="{00000000-0005-0000-0000-0000C0040000}"/>
    <cellStyle name="Comma 5 38" xfId="659" xr:uid="{00000000-0005-0000-0000-0000C1040000}"/>
    <cellStyle name="Comma 5 39" xfId="660" xr:uid="{00000000-0005-0000-0000-0000C2040000}"/>
    <cellStyle name="Comma 5 4" xfId="661" xr:uid="{00000000-0005-0000-0000-0000C3040000}"/>
    <cellStyle name="Comma 5 4 2" xfId="662" xr:uid="{00000000-0005-0000-0000-0000C4040000}"/>
    <cellStyle name="Comma 5 4 3" xfId="663" xr:uid="{00000000-0005-0000-0000-0000C5040000}"/>
    <cellStyle name="Comma 5 40" xfId="2083" xr:uid="{00000000-0005-0000-0000-0000C6040000}"/>
    <cellStyle name="Comma 5 5" xfId="664" xr:uid="{00000000-0005-0000-0000-0000C7040000}"/>
    <cellStyle name="Comma 5 5 2" xfId="665" xr:uid="{00000000-0005-0000-0000-0000C8040000}"/>
    <cellStyle name="Comma 5 5 3" xfId="666" xr:uid="{00000000-0005-0000-0000-0000C9040000}"/>
    <cellStyle name="Comma 5 6" xfId="667" xr:uid="{00000000-0005-0000-0000-0000CA040000}"/>
    <cellStyle name="Comma 5 6 2" xfId="668" xr:uid="{00000000-0005-0000-0000-0000CB040000}"/>
    <cellStyle name="Comma 5 6 3" xfId="669" xr:uid="{00000000-0005-0000-0000-0000CC040000}"/>
    <cellStyle name="Comma 5 7" xfId="670" xr:uid="{00000000-0005-0000-0000-0000CD040000}"/>
    <cellStyle name="Comma 5 7 2" xfId="671" xr:uid="{00000000-0005-0000-0000-0000CE040000}"/>
    <cellStyle name="Comma 5 7 3" xfId="672" xr:uid="{00000000-0005-0000-0000-0000CF040000}"/>
    <cellStyle name="Comma 5 8" xfId="673" xr:uid="{00000000-0005-0000-0000-0000D0040000}"/>
    <cellStyle name="Comma 5 8 2" xfId="674" xr:uid="{00000000-0005-0000-0000-0000D1040000}"/>
    <cellStyle name="Comma 5 8 3" xfId="675" xr:uid="{00000000-0005-0000-0000-0000D2040000}"/>
    <cellStyle name="Comma 5 9" xfId="676" xr:uid="{00000000-0005-0000-0000-0000D3040000}"/>
    <cellStyle name="Comma 5 9 2" xfId="677" xr:uid="{00000000-0005-0000-0000-0000D4040000}"/>
    <cellStyle name="Comma 5 9 3" xfId="678" xr:uid="{00000000-0005-0000-0000-0000D5040000}"/>
    <cellStyle name="Comma 50" xfId="679" xr:uid="{00000000-0005-0000-0000-0000D6040000}"/>
    <cellStyle name="Comma 51" xfId="680" xr:uid="{00000000-0005-0000-0000-0000D7040000}"/>
    <cellStyle name="Comma 52" xfId="681" xr:uid="{00000000-0005-0000-0000-0000D8040000}"/>
    <cellStyle name="Comma 53" xfId="682" xr:uid="{00000000-0005-0000-0000-0000D9040000}"/>
    <cellStyle name="Comma 54" xfId="683" xr:uid="{00000000-0005-0000-0000-0000DA040000}"/>
    <cellStyle name="Comma 55" xfId="684" xr:uid="{00000000-0005-0000-0000-0000DB040000}"/>
    <cellStyle name="Comma 56" xfId="685" xr:uid="{00000000-0005-0000-0000-0000DC040000}"/>
    <cellStyle name="Comma 57" xfId="686" xr:uid="{00000000-0005-0000-0000-0000DD040000}"/>
    <cellStyle name="Comma 58" xfId="687" xr:uid="{00000000-0005-0000-0000-0000DE040000}"/>
    <cellStyle name="Comma 59" xfId="688" xr:uid="{00000000-0005-0000-0000-0000DF040000}"/>
    <cellStyle name="Comma 6" xfId="689" xr:uid="{00000000-0005-0000-0000-0000E0040000}"/>
    <cellStyle name="Comma 6 2" xfId="2084" xr:uid="{00000000-0005-0000-0000-0000E1040000}"/>
    <cellStyle name="Comma 60" xfId="690" xr:uid="{00000000-0005-0000-0000-0000E2040000}"/>
    <cellStyle name="Comma 61" xfId="691" xr:uid="{00000000-0005-0000-0000-0000E3040000}"/>
    <cellStyle name="Comma 62" xfId="692" xr:uid="{00000000-0005-0000-0000-0000E4040000}"/>
    <cellStyle name="Comma 63" xfId="693" xr:uid="{00000000-0005-0000-0000-0000E5040000}"/>
    <cellStyle name="Comma 64" xfId="694" xr:uid="{00000000-0005-0000-0000-0000E6040000}"/>
    <cellStyle name="Comma 65" xfId="695" xr:uid="{00000000-0005-0000-0000-0000E7040000}"/>
    <cellStyle name="Comma 66" xfId="696" xr:uid="{00000000-0005-0000-0000-0000E8040000}"/>
    <cellStyle name="Comma 67" xfId="697" xr:uid="{00000000-0005-0000-0000-0000E9040000}"/>
    <cellStyle name="Comma 68" xfId="698" xr:uid="{00000000-0005-0000-0000-0000EA040000}"/>
    <cellStyle name="Comma 69" xfId="699" xr:uid="{00000000-0005-0000-0000-0000EB040000}"/>
    <cellStyle name="Comma 7" xfId="700" xr:uid="{00000000-0005-0000-0000-0000EC040000}"/>
    <cellStyle name="Comma 7 2" xfId="2085" xr:uid="{00000000-0005-0000-0000-0000ED040000}"/>
    <cellStyle name="Comma 70" xfId="701" xr:uid="{00000000-0005-0000-0000-0000EE040000}"/>
    <cellStyle name="Comma 71" xfId="702" xr:uid="{00000000-0005-0000-0000-0000EF040000}"/>
    <cellStyle name="Comma 72" xfId="703" xr:uid="{00000000-0005-0000-0000-0000F0040000}"/>
    <cellStyle name="Comma 73" xfId="704" xr:uid="{00000000-0005-0000-0000-0000F1040000}"/>
    <cellStyle name="Comma 73 2" xfId="1635" xr:uid="{00000000-0005-0000-0000-0000F2040000}"/>
    <cellStyle name="Comma 74" xfId="705" xr:uid="{00000000-0005-0000-0000-0000F3040000}"/>
    <cellStyle name="Comma 75" xfId="706" xr:uid="{00000000-0005-0000-0000-0000F4040000}"/>
    <cellStyle name="Comma 76" xfId="707" xr:uid="{00000000-0005-0000-0000-0000F5040000}"/>
    <cellStyle name="Comma 77" xfId="708" xr:uid="{00000000-0005-0000-0000-0000F6040000}"/>
    <cellStyle name="Comma 78" xfId="709" xr:uid="{00000000-0005-0000-0000-0000F7040000}"/>
    <cellStyle name="Comma 79" xfId="710" xr:uid="{00000000-0005-0000-0000-0000F8040000}"/>
    <cellStyle name="Comma 8" xfId="711" xr:uid="{00000000-0005-0000-0000-0000F9040000}"/>
    <cellStyle name="Comma 8 2" xfId="2086" xr:uid="{00000000-0005-0000-0000-0000FA040000}"/>
    <cellStyle name="Comma 80" xfId="712" xr:uid="{00000000-0005-0000-0000-0000FB040000}"/>
    <cellStyle name="Comma 81" xfId="713" xr:uid="{00000000-0005-0000-0000-0000FC040000}"/>
    <cellStyle name="Comma 81 2" xfId="1636" xr:uid="{00000000-0005-0000-0000-0000FD040000}"/>
    <cellStyle name="Comma 82" xfId="714" xr:uid="{00000000-0005-0000-0000-0000FE040000}"/>
    <cellStyle name="Comma 82 2" xfId="1637" xr:uid="{00000000-0005-0000-0000-0000FF040000}"/>
    <cellStyle name="Comma 83" xfId="715" xr:uid="{00000000-0005-0000-0000-000000050000}"/>
    <cellStyle name="Comma 83 2" xfId="1638" xr:uid="{00000000-0005-0000-0000-000001050000}"/>
    <cellStyle name="Comma 84" xfId="716" xr:uid="{00000000-0005-0000-0000-000002050000}"/>
    <cellStyle name="Comma 84 2" xfId="1639" xr:uid="{00000000-0005-0000-0000-000003050000}"/>
    <cellStyle name="Comma 85" xfId="717" xr:uid="{00000000-0005-0000-0000-000004050000}"/>
    <cellStyle name="Comma 85 2" xfId="1640" xr:uid="{00000000-0005-0000-0000-000005050000}"/>
    <cellStyle name="Comma 86" xfId="718" xr:uid="{00000000-0005-0000-0000-000006050000}"/>
    <cellStyle name="Comma 87" xfId="719" xr:uid="{00000000-0005-0000-0000-000007050000}"/>
    <cellStyle name="Comma 88" xfId="720" xr:uid="{00000000-0005-0000-0000-000008050000}"/>
    <cellStyle name="Comma 89" xfId="721" xr:uid="{00000000-0005-0000-0000-000009050000}"/>
    <cellStyle name="Comma 9" xfId="722" xr:uid="{00000000-0005-0000-0000-00000A050000}"/>
    <cellStyle name="Comma 9 2" xfId="2087" xr:uid="{00000000-0005-0000-0000-00000B050000}"/>
    <cellStyle name="Comma 90" xfId="723" xr:uid="{00000000-0005-0000-0000-00000C050000}"/>
    <cellStyle name="Comma 91" xfId="724" xr:uid="{00000000-0005-0000-0000-00000D050000}"/>
    <cellStyle name="Comma 92" xfId="725" xr:uid="{00000000-0005-0000-0000-00000E050000}"/>
    <cellStyle name="Comma 93" xfId="726" xr:uid="{00000000-0005-0000-0000-00000F050000}"/>
    <cellStyle name="Comma 94" xfId="727" xr:uid="{00000000-0005-0000-0000-000010050000}"/>
    <cellStyle name="Comma 94 2" xfId="1641" xr:uid="{00000000-0005-0000-0000-000011050000}"/>
    <cellStyle name="Comma 95" xfId="728" xr:uid="{00000000-0005-0000-0000-000012050000}"/>
    <cellStyle name="Comma 95 2" xfId="1642" xr:uid="{00000000-0005-0000-0000-000013050000}"/>
    <cellStyle name="Comma 96" xfId="729" xr:uid="{00000000-0005-0000-0000-000014050000}"/>
    <cellStyle name="Comma 96 2" xfId="1643" xr:uid="{00000000-0005-0000-0000-000015050000}"/>
    <cellStyle name="Comma 97" xfId="730" xr:uid="{00000000-0005-0000-0000-000016050000}"/>
    <cellStyle name="Comma 97 2" xfId="1644" xr:uid="{00000000-0005-0000-0000-000017050000}"/>
    <cellStyle name="Comma 98" xfId="731" xr:uid="{00000000-0005-0000-0000-000018050000}"/>
    <cellStyle name="Comma 98 2" xfId="1645" xr:uid="{00000000-0005-0000-0000-000019050000}"/>
    <cellStyle name="Comma 99" xfId="732" xr:uid="{00000000-0005-0000-0000-00001A050000}"/>
    <cellStyle name="Comma 99 2" xfId="1646" xr:uid="{00000000-0005-0000-0000-00001B050000}"/>
    <cellStyle name="Comma0" xfId="733" xr:uid="{00000000-0005-0000-0000-00001C050000}"/>
    <cellStyle name="Comma0 2" xfId="2457" xr:uid="{00000000-0005-0000-0000-00001D050000}"/>
    <cellStyle name="Copied" xfId="2458" xr:uid="{00000000-0005-0000-0000-00001E050000}"/>
    <cellStyle name="CT1" xfId="2459" xr:uid="{00000000-0005-0000-0000-00001F050000}"/>
    <cellStyle name="CT2" xfId="2460" xr:uid="{00000000-0005-0000-0000-000020050000}"/>
    <cellStyle name="CT4" xfId="2461" xr:uid="{00000000-0005-0000-0000-000021050000}"/>
    <cellStyle name="CT5" xfId="2462" xr:uid="{00000000-0005-0000-0000-000022050000}"/>
    <cellStyle name="ct7" xfId="2463" xr:uid="{00000000-0005-0000-0000-000023050000}"/>
    <cellStyle name="ct8" xfId="2464" xr:uid="{00000000-0005-0000-0000-000024050000}"/>
    <cellStyle name="cth1" xfId="2465" xr:uid="{00000000-0005-0000-0000-000025050000}"/>
    <cellStyle name="Cthuc" xfId="2466" xr:uid="{00000000-0005-0000-0000-000026050000}"/>
    <cellStyle name="Cthuc1" xfId="2467" xr:uid="{00000000-0005-0000-0000-000027050000}"/>
    <cellStyle name="Currency 2" xfId="734" xr:uid="{00000000-0005-0000-0000-000028050000}"/>
    <cellStyle name="Currency 3" xfId="735" xr:uid="{00000000-0005-0000-0000-000029050000}"/>
    <cellStyle name="Currency 3 2" xfId="1647" xr:uid="{00000000-0005-0000-0000-00002A050000}"/>
    <cellStyle name="Currency 4" xfId="736" xr:uid="{00000000-0005-0000-0000-00002B050000}"/>
    <cellStyle name="Currency0" xfId="737" xr:uid="{00000000-0005-0000-0000-00002C050000}"/>
    <cellStyle name="Currency0 2" xfId="2468" xr:uid="{00000000-0005-0000-0000-00002D050000}"/>
    <cellStyle name="d" xfId="2469" xr:uid="{00000000-0005-0000-0000-00002E050000}"/>
    <cellStyle name="d%" xfId="2470" xr:uid="{00000000-0005-0000-0000-00002F050000}"/>
    <cellStyle name="d1" xfId="2471" xr:uid="{00000000-0005-0000-0000-000030050000}"/>
    <cellStyle name="Date" xfId="738" xr:uid="{00000000-0005-0000-0000-000031050000}"/>
    <cellStyle name="Date 2" xfId="2472" xr:uid="{00000000-0005-0000-0000-000032050000}"/>
    <cellStyle name="Dấu_phảy 3" xfId="739" xr:uid="{00000000-0005-0000-0000-000033050000}"/>
    <cellStyle name="daude" xfId="2473" xr:uid="{00000000-0005-0000-0000-000034050000}"/>
    <cellStyle name="Dezimal [0]_ALLE_ITEMS_280800_EV_NL" xfId="2474" xr:uid="{00000000-0005-0000-0000-000035050000}"/>
    <cellStyle name="Dezimal_AKE_100N" xfId="2475" xr:uid="{00000000-0005-0000-0000-000036050000}"/>
    <cellStyle name="dgia" xfId="2476" xr:uid="{00000000-0005-0000-0000-000037050000}"/>
    <cellStyle name="e" xfId="2477" xr:uid="{00000000-0005-0000-0000-000038050000}"/>
    <cellStyle name="Entered" xfId="2478" xr:uid="{00000000-0005-0000-0000-000039050000}"/>
    <cellStyle name="Euro" xfId="2479" xr:uid="{00000000-0005-0000-0000-00003A050000}"/>
    <cellStyle name="Excel Built-in Normal" xfId="1701" xr:uid="{00000000-0005-0000-0000-00003B050000}"/>
    <cellStyle name="Explanatory Text 10" xfId="2088" xr:uid="{00000000-0005-0000-0000-00003C050000}"/>
    <cellStyle name="Explanatory Text 11" xfId="2089" xr:uid="{00000000-0005-0000-0000-00003D050000}"/>
    <cellStyle name="Explanatory Text 12" xfId="2090" xr:uid="{00000000-0005-0000-0000-00003E050000}"/>
    <cellStyle name="Explanatory Text 13" xfId="2091" xr:uid="{00000000-0005-0000-0000-00003F050000}"/>
    <cellStyle name="Explanatory Text 14" xfId="2092" xr:uid="{00000000-0005-0000-0000-000040050000}"/>
    <cellStyle name="Explanatory Text 2" xfId="740" xr:uid="{00000000-0005-0000-0000-000041050000}"/>
    <cellStyle name="Explanatory Text 2 2" xfId="2093" xr:uid="{00000000-0005-0000-0000-000042050000}"/>
    <cellStyle name="Explanatory Text 3" xfId="741" xr:uid="{00000000-0005-0000-0000-000043050000}"/>
    <cellStyle name="Explanatory Text 3 2" xfId="2094" xr:uid="{00000000-0005-0000-0000-000044050000}"/>
    <cellStyle name="Explanatory Text 4" xfId="742" xr:uid="{00000000-0005-0000-0000-000045050000}"/>
    <cellStyle name="Explanatory Text 4 2" xfId="2095" xr:uid="{00000000-0005-0000-0000-000046050000}"/>
    <cellStyle name="Explanatory Text 5" xfId="743" xr:uid="{00000000-0005-0000-0000-000047050000}"/>
    <cellStyle name="Explanatory Text 5 2" xfId="2096" xr:uid="{00000000-0005-0000-0000-000048050000}"/>
    <cellStyle name="Explanatory Text 6" xfId="744" xr:uid="{00000000-0005-0000-0000-000049050000}"/>
    <cellStyle name="Explanatory Text 6 2" xfId="2097" xr:uid="{00000000-0005-0000-0000-00004A050000}"/>
    <cellStyle name="Explanatory Text 7" xfId="745" xr:uid="{00000000-0005-0000-0000-00004B050000}"/>
    <cellStyle name="Explanatory Text 7 2" xfId="2098" xr:uid="{00000000-0005-0000-0000-00004C050000}"/>
    <cellStyle name="Explanatory Text 8" xfId="746" xr:uid="{00000000-0005-0000-0000-00004D050000}"/>
    <cellStyle name="Explanatory Text 8 2" xfId="2099" xr:uid="{00000000-0005-0000-0000-00004E050000}"/>
    <cellStyle name="Explanatory Text 9" xfId="2100" xr:uid="{00000000-0005-0000-0000-00004F050000}"/>
    <cellStyle name="f" xfId="2480" xr:uid="{00000000-0005-0000-0000-000050050000}"/>
    <cellStyle name="Fixed" xfId="747" xr:uid="{00000000-0005-0000-0000-000051050000}"/>
    <cellStyle name="Fixed 2" xfId="2481" xr:uid="{00000000-0005-0000-0000-000052050000}"/>
    <cellStyle name="GIA-MOI" xfId="2482" xr:uid="{00000000-0005-0000-0000-000053050000}"/>
    <cellStyle name="Good 10" xfId="2101" xr:uid="{00000000-0005-0000-0000-000054050000}"/>
    <cellStyle name="Good 11" xfId="2102" xr:uid="{00000000-0005-0000-0000-000055050000}"/>
    <cellStyle name="Good 12" xfId="2103" xr:uid="{00000000-0005-0000-0000-000056050000}"/>
    <cellStyle name="Good 13" xfId="2104" xr:uid="{00000000-0005-0000-0000-000057050000}"/>
    <cellStyle name="Good 14" xfId="2105" xr:uid="{00000000-0005-0000-0000-000058050000}"/>
    <cellStyle name="Good 2" xfId="748" xr:uid="{00000000-0005-0000-0000-000059050000}"/>
    <cellStyle name="Good 2 2" xfId="2106" xr:uid="{00000000-0005-0000-0000-00005A050000}"/>
    <cellStyle name="Good 3" xfId="749" xr:uid="{00000000-0005-0000-0000-00005B050000}"/>
    <cellStyle name="Good 3 2" xfId="2107" xr:uid="{00000000-0005-0000-0000-00005C050000}"/>
    <cellStyle name="Good 4" xfId="750" xr:uid="{00000000-0005-0000-0000-00005D050000}"/>
    <cellStyle name="Good 4 2" xfId="2108" xr:uid="{00000000-0005-0000-0000-00005E050000}"/>
    <cellStyle name="Good 5" xfId="751" xr:uid="{00000000-0005-0000-0000-00005F050000}"/>
    <cellStyle name="Good 5 2" xfId="2109" xr:uid="{00000000-0005-0000-0000-000060050000}"/>
    <cellStyle name="Good 6" xfId="752" xr:uid="{00000000-0005-0000-0000-000061050000}"/>
    <cellStyle name="Good 6 2" xfId="2110" xr:uid="{00000000-0005-0000-0000-000062050000}"/>
    <cellStyle name="Good 7" xfId="753" xr:uid="{00000000-0005-0000-0000-000063050000}"/>
    <cellStyle name="Good 7 2" xfId="2111" xr:uid="{00000000-0005-0000-0000-000064050000}"/>
    <cellStyle name="Good 8" xfId="754" xr:uid="{00000000-0005-0000-0000-000065050000}"/>
    <cellStyle name="Good 8 2" xfId="2112" xr:uid="{00000000-0005-0000-0000-000066050000}"/>
    <cellStyle name="Good 9" xfId="2113" xr:uid="{00000000-0005-0000-0000-000067050000}"/>
    <cellStyle name="Grey" xfId="755" xr:uid="{00000000-0005-0000-0000-000068050000}"/>
    <cellStyle name="Grey 2" xfId="2483" xr:uid="{00000000-0005-0000-0000-000069050000}"/>
    <cellStyle name="H" xfId="2484" xr:uid="{00000000-0005-0000-0000-00006A050000}"/>
    <cellStyle name="Head 1" xfId="2485" xr:uid="{00000000-0005-0000-0000-00006B050000}"/>
    <cellStyle name="HEADER" xfId="756" xr:uid="{00000000-0005-0000-0000-00006C050000}"/>
    <cellStyle name="Header1" xfId="757" xr:uid="{00000000-0005-0000-0000-00006D050000}"/>
    <cellStyle name="Header1 2" xfId="2486" xr:uid="{00000000-0005-0000-0000-00006E050000}"/>
    <cellStyle name="Header2" xfId="758" xr:uid="{00000000-0005-0000-0000-00006F050000}"/>
    <cellStyle name="Header2 2" xfId="2487" xr:uid="{00000000-0005-0000-0000-000070050000}"/>
    <cellStyle name="Heading 1 10" xfId="2114" xr:uid="{00000000-0005-0000-0000-000071050000}"/>
    <cellStyle name="Heading 1 11" xfId="2115" xr:uid="{00000000-0005-0000-0000-000072050000}"/>
    <cellStyle name="Heading 1 12" xfId="2116" xr:uid="{00000000-0005-0000-0000-000073050000}"/>
    <cellStyle name="Heading 1 13" xfId="2117" xr:uid="{00000000-0005-0000-0000-000074050000}"/>
    <cellStyle name="Heading 1 14" xfId="2118" xr:uid="{00000000-0005-0000-0000-000075050000}"/>
    <cellStyle name="Heading 1 2" xfId="2119" xr:uid="{00000000-0005-0000-0000-000076050000}"/>
    <cellStyle name="Heading 1 3" xfId="2120" xr:uid="{00000000-0005-0000-0000-000077050000}"/>
    <cellStyle name="Heading 1 4" xfId="2121" xr:uid="{00000000-0005-0000-0000-000078050000}"/>
    <cellStyle name="Heading 1 5" xfId="2122" xr:uid="{00000000-0005-0000-0000-000079050000}"/>
    <cellStyle name="Heading 1 6" xfId="2123" xr:uid="{00000000-0005-0000-0000-00007A050000}"/>
    <cellStyle name="Heading 1 7" xfId="2124" xr:uid="{00000000-0005-0000-0000-00007B050000}"/>
    <cellStyle name="Heading 1 8" xfId="2125" xr:uid="{00000000-0005-0000-0000-00007C050000}"/>
    <cellStyle name="Heading 1 9" xfId="2126" xr:uid="{00000000-0005-0000-0000-00007D050000}"/>
    <cellStyle name="Heading 2 10" xfId="2127" xr:uid="{00000000-0005-0000-0000-00007E050000}"/>
    <cellStyle name="Heading 2 11" xfId="2128" xr:uid="{00000000-0005-0000-0000-00007F050000}"/>
    <cellStyle name="Heading 2 12" xfId="2129" xr:uid="{00000000-0005-0000-0000-000080050000}"/>
    <cellStyle name="Heading 2 13" xfId="2130" xr:uid="{00000000-0005-0000-0000-000081050000}"/>
    <cellStyle name="Heading 2 14" xfId="2131" xr:uid="{00000000-0005-0000-0000-000082050000}"/>
    <cellStyle name="Heading 2 2" xfId="2132" xr:uid="{00000000-0005-0000-0000-000083050000}"/>
    <cellStyle name="Heading 2 3" xfId="2133" xr:uid="{00000000-0005-0000-0000-000084050000}"/>
    <cellStyle name="Heading 2 4" xfId="2134" xr:uid="{00000000-0005-0000-0000-000085050000}"/>
    <cellStyle name="Heading 2 5" xfId="2135" xr:uid="{00000000-0005-0000-0000-000086050000}"/>
    <cellStyle name="Heading 2 6" xfId="2136" xr:uid="{00000000-0005-0000-0000-000087050000}"/>
    <cellStyle name="Heading 2 7" xfId="2137" xr:uid="{00000000-0005-0000-0000-000088050000}"/>
    <cellStyle name="Heading 2 8" xfId="2138" xr:uid="{00000000-0005-0000-0000-000089050000}"/>
    <cellStyle name="Heading 2 9" xfId="2139" xr:uid="{00000000-0005-0000-0000-00008A050000}"/>
    <cellStyle name="Heading 3 10" xfId="2140" xr:uid="{00000000-0005-0000-0000-00008B050000}"/>
    <cellStyle name="Heading 3 11" xfId="2141" xr:uid="{00000000-0005-0000-0000-00008C050000}"/>
    <cellStyle name="Heading 3 12" xfId="2142" xr:uid="{00000000-0005-0000-0000-00008D050000}"/>
    <cellStyle name="Heading 3 13" xfId="2143" xr:uid="{00000000-0005-0000-0000-00008E050000}"/>
    <cellStyle name="Heading 3 14" xfId="2144" xr:uid="{00000000-0005-0000-0000-00008F050000}"/>
    <cellStyle name="Heading 3 2" xfId="759" xr:uid="{00000000-0005-0000-0000-000090050000}"/>
    <cellStyle name="Heading 3 2 2" xfId="2145" xr:uid="{00000000-0005-0000-0000-000091050000}"/>
    <cellStyle name="Heading 3 3" xfId="760" xr:uid="{00000000-0005-0000-0000-000092050000}"/>
    <cellStyle name="Heading 3 3 2" xfId="2146" xr:uid="{00000000-0005-0000-0000-000093050000}"/>
    <cellStyle name="Heading 3 4" xfId="761" xr:uid="{00000000-0005-0000-0000-000094050000}"/>
    <cellStyle name="Heading 3 4 2" xfId="2147" xr:uid="{00000000-0005-0000-0000-000095050000}"/>
    <cellStyle name="Heading 3 5" xfId="762" xr:uid="{00000000-0005-0000-0000-000096050000}"/>
    <cellStyle name="Heading 3 5 2" xfId="2148" xr:uid="{00000000-0005-0000-0000-000097050000}"/>
    <cellStyle name="Heading 3 6" xfId="763" xr:uid="{00000000-0005-0000-0000-000098050000}"/>
    <cellStyle name="Heading 3 6 2" xfId="2149" xr:uid="{00000000-0005-0000-0000-000099050000}"/>
    <cellStyle name="Heading 3 7" xfId="764" xr:uid="{00000000-0005-0000-0000-00009A050000}"/>
    <cellStyle name="Heading 3 7 2" xfId="2150" xr:uid="{00000000-0005-0000-0000-00009B050000}"/>
    <cellStyle name="Heading 3 8" xfId="765" xr:uid="{00000000-0005-0000-0000-00009C050000}"/>
    <cellStyle name="Heading 3 8 2" xfId="2151" xr:uid="{00000000-0005-0000-0000-00009D050000}"/>
    <cellStyle name="Heading 3 9" xfId="2152" xr:uid="{00000000-0005-0000-0000-00009E050000}"/>
    <cellStyle name="Heading 4 10" xfId="2153" xr:uid="{00000000-0005-0000-0000-00009F050000}"/>
    <cellStyle name="Heading 4 11" xfId="2154" xr:uid="{00000000-0005-0000-0000-0000A0050000}"/>
    <cellStyle name="Heading 4 12" xfId="2155" xr:uid="{00000000-0005-0000-0000-0000A1050000}"/>
    <cellStyle name="Heading 4 13" xfId="2156" xr:uid="{00000000-0005-0000-0000-0000A2050000}"/>
    <cellStyle name="Heading 4 14" xfId="2157" xr:uid="{00000000-0005-0000-0000-0000A3050000}"/>
    <cellStyle name="Heading 4 2" xfId="766" xr:uid="{00000000-0005-0000-0000-0000A4050000}"/>
    <cellStyle name="Heading 4 2 2" xfId="2158" xr:uid="{00000000-0005-0000-0000-0000A5050000}"/>
    <cellStyle name="Heading 4 3" xfId="767" xr:uid="{00000000-0005-0000-0000-0000A6050000}"/>
    <cellStyle name="Heading 4 3 2" xfId="2159" xr:uid="{00000000-0005-0000-0000-0000A7050000}"/>
    <cellStyle name="Heading 4 4" xfId="768" xr:uid="{00000000-0005-0000-0000-0000A8050000}"/>
    <cellStyle name="Heading 4 4 2" xfId="2160" xr:uid="{00000000-0005-0000-0000-0000A9050000}"/>
    <cellStyle name="Heading 4 5" xfId="769" xr:uid="{00000000-0005-0000-0000-0000AA050000}"/>
    <cellStyle name="Heading 4 5 2" xfId="2161" xr:uid="{00000000-0005-0000-0000-0000AB050000}"/>
    <cellStyle name="Heading 4 6" xfId="770" xr:uid="{00000000-0005-0000-0000-0000AC050000}"/>
    <cellStyle name="Heading 4 6 2" xfId="2162" xr:uid="{00000000-0005-0000-0000-0000AD050000}"/>
    <cellStyle name="Heading 4 7" xfId="771" xr:uid="{00000000-0005-0000-0000-0000AE050000}"/>
    <cellStyle name="Heading 4 7 2" xfId="2163" xr:uid="{00000000-0005-0000-0000-0000AF050000}"/>
    <cellStyle name="Heading 4 8" xfId="772" xr:uid="{00000000-0005-0000-0000-0000B0050000}"/>
    <cellStyle name="Heading 4 8 2" xfId="2164" xr:uid="{00000000-0005-0000-0000-0000B1050000}"/>
    <cellStyle name="Heading 4 9" xfId="2165" xr:uid="{00000000-0005-0000-0000-0000B2050000}"/>
    <cellStyle name="Heading1" xfId="773" xr:uid="{00000000-0005-0000-0000-0000B3050000}"/>
    <cellStyle name="Heading1 2" xfId="774" xr:uid="{00000000-0005-0000-0000-0000B4050000}"/>
    <cellStyle name="Heading1 3" xfId="2488" xr:uid="{00000000-0005-0000-0000-0000B5050000}"/>
    <cellStyle name="Heading2" xfId="775" xr:uid="{00000000-0005-0000-0000-0000B6050000}"/>
    <cellStyle name="Heading2 2" xfId="776" xr:uid="{00000000-0005-0000-0000-0000B7050000}"/>
    <cellStyle name="Heading2 3" xfId="2489" xr:uid="{00000000-0005-0000-0000-0000B8050000}"/>
    <cellStyle name="HEADINGS" xfId="2490" xr:uid="{00000000-0005-0000-0000-0000B9050000}"/>
    <cellStyle name="HEADINGSTOP" xfId="2491" xr:uid="{00000000-0005-0000-0000-0000BA050000}"/>
    <cellStyle name="Hoa-Scholl" xfId="2492" xr:uid="{00000000-0005-0000-0000-0000BB050000}"/>
    <cellStyle name="Input [yellow]" xfId="777" xr:uid="{00000000-0005-0000-0000-0000BD050000}"/>
    <cellStyle name="Input [yellow] 2" xfId="2493" xr:uid="{00000000-0005-0000-0000-0000BE050000}"/>
    <cellStyle name="Input 10" xfId="2166" xr:uid="{00000000-0005-0000-0000-0000BF050000}"/>
    <cellStyle name="Input 11" xfId="2167" xr:uid="{00000000-0005-0000-0000-0000C0050000}"/>
    <cellStyle name="Input 12" xfId="2168" xr:uid="{00000000-0005-0000-0000-0000C1050000}"/>
    <cellStyle name="Input 13" xfId="2169" xr:uid="{00000000-0005-0000-0000-0000C2050000}"/>
    <cellStyle name="Input 14" xfId="2170" xr:uid="{00000000-0005-0000-0000-0000C3050000}"/>
    <cellStyle name="Input 2" xfId="778" xr:uid="{00000000-0005-0000-0000-0000C4050000}"/>
    <cellStyle name="Input 2 2" xfId="2171" xr:uid="{00000000-0005-0000-0000-0000C5050000}"/>
    <cellStyle name="Input 3" xfId="779" xr:uid="{00000000-0005-0000-0000-0000C6050000}"/>
    <cellStyle name="Input 3 2" xfId="2172" xr:uid="{00000000-0005-0000-0000-0000C7050000}"/>
    <cellStyle name="Input 4" xfId="780" xr:uid="{00000000-0005-0000-0000-0000C8050000}"/>
    <cellStyle name="Input 4 2" xfId="2173" xr:uid="{00000000-0005-0000-0000-0000C9050000}"/>
    <cellStyle name="Input 5" xfId="781" xr:uid="{00000000-0005-0000-0000-0000CA050000}"/>
    <cellStyle name="Input 5 2" xfId="2174" xr:uid="{00000000-0005-0000-0000-0000CB050000}"/>
    <cellStyle name="Input 6" xfId="782" xr:uid="{00000000-0005-0000-0000-0000CC050000}"/>
    <cellStyle name="Input 6 2" xfId="2175" xr:uid="{00000000-0005-0000-0000-0000CD050000}"/>
    <cellStyle name="Input 7" xfId="783" xr:uid="{00000000-0005-0000-0000-0000CE050000}"/>
    <cellStyle name="Input 7 2" xfId="2176" xr:uid="{00000000-0005-0000-0000-0000CF050000}"/>
    <cellStyle name="Input 8" xfId="784" xr:uid="{00000000-0005-0000-0000-0000D0050000}"/>
    <cellStyle name="Input 8 2" xfId="2177" xr:uid="{00000000-0005-0000-0000-0000D1050000}"/>
    <cellStyle name="Input 9" xfId="2178" xr:uid="{00000000-0005-0000-0000-0000D2050000}"/>
    <cellStyle name="khanh" xfId="2494" xr:uid="{00000000-0005-0000-0000-0000D3050000}"/>
    <cellStyle name="khung" xfId="2495" xr:uid="{00000000-0005-0000-0000-0000D4050000}"/>
    <cellStyle name="KLBXUNG" xfId="2496" xr:uid="{00000000-0005-0000-0000-0000D5050000}"/>
    <cellStyle name="Ledger 17 x 11 in" xfId="785" xr:uid="{00000000-0005-0000-0000-0000D6050000}"/>
    <cellStyle name="Linked Cell 10" xfId="2179" xr:uid="{00000000-0005-0000-0000-0000D7050000}"/>
    <cellStyle name="Linked Cell 11" xfId="2180" xr:uid="{00000000-0005-0000-0000-0000D8050000}"/>
    <cellStyle name="Linked Cell 12" xfId="2181" xr:uid="{00000000-0005-0000-0000-0000D9050000}"/>
    <cellStyle name="Linked Cell 13" xfId="2182" xr:uid="{00000000-0005-0000-0000-0000DA050000}"/>
    <cellStyle name="Linked Cell 14" xfId="2183" xr:uid="{00000000-0005-0000-0000-0000DB050000}"/>
    <cellStyle name="Linked Cell 2" xfId="786" xr:uid="{00000000-0005-0000-0000-0000DC050000}"/>
    <cellStyle name="Linked Cell 2 2" xfId="2184" xr:uid="{00000000-0005-0000-0000-0000DD050000}"/>
    <cellStyle name="Linked Cell 3" xfId="787" xr:uid="{00000000-0005-0000-0000-0000DE050000}"/>
    <cellStyle name="Linked Cell 3 2" xfId="2185" xr:uid="{00000000-0005-0000-0000-0000DF050000}"/>
    <cellStyle name="Linked Cell 4" xfId="788" xr:uid="{00000000-0005-0000-0000-0000E0050000}"/>
    <cellStyle name="Linked Cell 4 2" xfId="2186" xr:uid="{00000000-0005-0000-0000-0000E1050000}"/>
    <cellStyle name="Linked Cell 5" xfId="789" xr:uid="{00000000-0005-0000-0000-0000E2050000}"/>
    <cellStyle name="Linked Cell 5 2" xfId="2187" xr:uid="{00000000-0005-0000-0000-0000E3050000}"/>
    <cellStyle name="Linked Cell 6" xfId="790" xr:uid="{00000000-0005-0000-0000-0000E4050000}"/>
    <cellStyle name="Linked Cell 6 2" xfId="2188" xr:uid="{00000000-0005-0000-0000-0000E5050000}"/>
    <cellStyle name="Linked Cell 7" xfId="791" xr:uid="{00000000-0005-0000-0000-0000E6050000}"/>
    <cellStyle name="Linked Cell 7 2" xfId="2189" xr:uid="{00000000-0005-0000-0000-0000E7050000}"/>
    <cellStyle name="Linked Cell 8" xfId="792" xr:uid="{00000000-0005-0000-0000-0000E8050000}"/>
    <cellStyle name="Linked Cell 8 2" xfId="2190" xr:uid="{00000000-0005-0000-0000-0000E9050000}"/>
    <cellStyle name="Linked Cell 9" xfId="2191" xr:uid="{00000000-0005-0000-0000-0000EA050000}"/>
    <cellStyle name="luc" xfId="2497" xr:uid="{00000000-0005-0000-0000-0000EB050000}"/>
    <cellStyle name="luc2" xfId="2498" xr:uid="{00000000-0005-0000-0000-0000EC050000}"/>
    <cellStyle name="Millares [0]_Well Timing" xfId="2499" xr:uid="{00000000-0005-0000-0000-0000ED050000}"/>
    <cellStyle name="Millares_Well Timing" xfId="2500" xr:uid="{00000000-0005-0000-0000-0000EE050000}"/>
    <cellStyle name="Model" xfId="793" xr:uid="{00000000-0005-0000-0000-0000EF050000}"/>
    <cellStyle name="moi" xfId="794" xr:uid="{00000000-0005-0000-0000-0000F0050000}"/>
    <cellStyle name="moi 2" xfId="2501" xr:uid="{00000000-0005-0000-0000-0000F1050000}"/>
    <cellStyle name="Moneda [0]_Well Timing" xfId="2502" xr:uid="{00000000-0005-0000-0000-0000F2050000}"/>
    <cellStyle name="Moneda_Well Timing" xfId="2503" xr:uid="{00000000-0005-0000-0000-0000F3050000}"/>
    <cellStyle name="n" xfId="795" xr:uid="{00000000-0005-0000-0000-0000F4050000}"/>
    <cellStyle name="n 2" xfId="2504" xr:uid="{00000000-0005-0000-0000-0000F5050000}"/>
    <cellStyle name="n1" xfId="2505" xr:uid="{00000000-0005-0000-0000-0000F6050000}"/>
    <cellStyle name="Neutral 10" xfId="2192" xr:uid="{00000000-0005-0000-0000-0000F7050000}"/>
    <cellStyle name="Neutral 11" xfId="2193" xr:uid="{00000000-0005-0000-0000-0000F8050000}"/>
    <cellStyle name="Neutral 12" xfId="2194" xr:uid="{00000000-0005-0000-0000-0000F9050000}"/>
    <cellStyle name="Neutral 13" xfId="2195" xr:uid="{00000000-0005-0000-0000-0000FA050000}"/>
    <cellStyle name="Neutral 14" xfId="2196" xr:uid="{00000000-0005-0000-0000-0000FB050000}"/>
    <cellStyle name="Neutral 2" xfId="796" xr:uid="{00000000-0005-0000-0000-0000FC050000}"/>
    <cellStyle name="Neutral 2 2" xfId="2197" xr:uid="{00000000-0005-0000-0000-0000FD050000}"/>
    <cellStyle name="Neutral 3" xfId="797" xr:uid="{00000000-0005-0000-0000-0000FE050000}"/>
    <cellStyle name="Neutral 3 2" xfId="2198" xr:uid="{00000000-0005-0000-0000-0000FF050000}"/>
    <cellStyle name="Neutral 4" xfId="798" xr:uid="{00000000-0005-0000-0000-000000060000}"/>
    <cellStyle name="Neutral 4 2" xfId="2199" xr:uid="{00000000-0005-0000-0000-000001060000}"/>
    <cellStyle name="Neutral 5" xfId="799" xr:uid="{00000000-0005-0000-0000-000002060000}"/>
    <cellStyle name="Neutral 5 2" xfId="2200" xr:uid="{00000000-0005-0000-0000-000003060000}"/>
    <cellStyle name="Neutral 6" xfId="800" xr:uid="{00000000-0005-0000-0000-000004060000}"/>
    <cellStyle name="Neutral 6 2" xfId="2201" xr:uid="{00000000-0005-0000-0000-000005060000}"/>
    <cellStyle name="Neutral 7" xfId="801" xr:uid="{00000000-0005-0000-0000-000006060000}"/>
    <cellStyle name="Neutral 7 2" xfId="2202" xr:uid="{00000000-0005-0000-0000-000007060000}"/>
    <cellStyle name="Neutral 8" xfId="802" xr:uid="{00000000-0005-0000-0000-000008060000}"/>
    <cellStyle name="Neutral 8 2" xfId="2203" xr:uid="{00000000-0005-0000-0000-000009060000}"/>
    <cellStyle name="Neutral 9" xfId="2204" xr:uid="{00000000-0005-0000-0000-00000A060000}"/>
    <cellStyle name="New" xfId="803" xr:uid="{00000000-0005-0000-0000-00000B060000}"/>
    <cellStyle name="Normal" xfId="0" builtinId="0"/>
    <cellStyle name="Normal - Style1" xfId="804" xr:uid="{00000000-0005-0000-0000-00000D060000}"/>
    <cellStyle name="Normal - Style1 10" xfId="805" xr:uid="{00000000-0005-0000-0000-00000E060000}"/>
    <cellStyle name="Normal - Style1 11" xfId="806" xr:uid="{00000000-0005-0000-0000-00000F060000}"/>
    <cellStyle name="Normal - Style1 12" xfId="807" xr:uid="{00000000-0005-0000-0000-000010060000}"/>
    <cellStyle name="Normal - Style1 13" xfId="808" xr:uid="{00000000-0005-0000-0000-000011060000}"/>
    <cellStyle name="Normal - Style1 14" xfId="809" xr:uid="{00000000-0005-0000-0000-000012060000}"/>
    <cellStyle name="Normal - Style1 15" xfId="810" xr:uid="{00000000-0005-0000-0000-000013060000}"/>
    <cellStyle name="Normal - Style1 16" xfId="811" xr:uid="{00000000-0005-0000-0000-000014060000}"/>
    <cellStyle name="Normal - Style1 17" xfId="812" xr:uid="{00000000-0005-0000-0000-000015060000}"/>
    <cellStyle name="Normal - Style1 18" xfId="813" xr:uid="{00000000-0005-0000-0000-000016060000}"/>
    <cellStyle name="Normal - Style1 19" xfId="814" xr:uid="{00000000-0005-0000-0000-000017060000}"/>
    <cellStyle name="Normal - Style1 2" xfId="815" xr:uid="{00000000-0005-0000-0000-000018060000}"/>
    <cellStyle name="Normal - Style1 2 2" xfId="816" xr:uid="{00000000-0005-0000-0000-000019060000}"/>
    <cellStyle name="Normal - Style1 20" xfId="817" xr:uid="{00000000-0005-0000-0000-00001A060000}"/>
    <cellStyle name="Normal - Style1 21" xfId="818" xr:uid="{00000000-0005-0000-0000-00001B060000}"/>
    <cellStyle name="Normal - Style1 22" xfId="819" xr:uid="{00000000-0005-0000-0000-00001C060000}"/>
    <cellStyle name="Normal - Style1 23" xfId="820" xr:uid="{00000000-0005-0000-0000-00001D060000}"/>
    <cellStyle name="Normal - Style1 24" xfId="821" xr:uid="{00000000-0005-0000-0000-00001E060000}"/>
    <cellStyle name="Normal - Style1 25" xfId="822" xr:uid="{00000000-0005-0000-0000-00001F060000}"/>
    <cellStyle name="Normal - Style1 26" xfId="823" xr:uid="{00000000-0005-0000-0000-000020060000}"/>
    <cellStyle name="Normal - Style1 27" xfId="824" xr:uid="{00000000-0005-0000-0000-000021060000}"/>
    <cellStyle name="Normal - Style1 28" xfId="825" xr:uid="{00000000-0005-0000-0000-000022060000}"/>
    <cellStyle name="Normal - Style1 29" xfId="826" xr:uid="{00000000-0005-0000-0000-000023060000}"/>
    <cellStyle name="Normal - Style1 3" xfId="827" xr:uid="{00000000-0005-0000-0000-000024060000}"/>
    <cellStyle name="Normal - Style1 30" xfId="828" xr:uid="{00000000-0005-0000-0000-000025060000}"/>
    <cellStyle name="Normal - Style1 31" xfId="829" xr:uid="{00000000-0005-0000-0000-000026060000}"/>
    <cellStyle name="Normal - Style1 32" xfId="830" xr:uid="{00000000-0005-0000-0000-000027060000}"/>
    <cellStyle name="Normal - Style1 33" xfId="831" xr:uid="{00000000-0005-0000-0000-000028060000}"/>
    <cellStyle name="Normal - Style1 34" xfId="832" xr:uid="{00000000-0005-0000-0000-000029060000}"/>
    <cellStyle name="Normal - Style1 35" xfId="833" xr:uid="{00000000-0005-0000-0000-00002A060000}"/>
    <cellStyle name="Normal - Style1 36" xfId="834" xr:uid="{00000000-0005-0000-0000-00002B060000}"/>
    <cellStyle name="Normal - Style1 37" xfId="835" xr:uid="{00000000-0005-0000-0000-00002C060000}"/>
    <cellStyle name="Normal - Style1 38" xfId="836" xr:uid="{00000000-0005-0000-0000-00002D060000}"/>
    <cellStyle name="Normal - Style1 39" xfId="837" xr:uid="{00000000-0005-0000-0000-00002E060000}"/>
    <cellStyle name="Normal - Style1 4" xfId="838" xr:uid="{00000000-0005-0000-0000-00002F060000}"/>
    <cellStyle name="Normal - Style1 40" xfId="839" xr:uid="{00000000-0005-0000-0000-000030060000}"/>
    <cellStyle name="Normal - Style1 41" xfId="840" xr:uid="{00000000-0005-0000-0000-000031060000}"/>
    <cellStyle name="Normal - Style1 42" xfId="841" xr:uid="{00000000-0005-0000-0000-000032060000}"/>
    <cellStyle name="Normal - Style1 43" xfId="842" xr:uid="{00000000-0005-0000-0000-000033060000}"/>
    <cellStyle name="Normal - Style1 44" xfId="843" xr:uid="{00000000-0005-0000-0000-000034060000}"/>
    <cellStyle name="Normal - Style1 45" xfId="844" xr:uid="{00000000-0005-0000-0000-000035060000}"/>
    <cellStyle name="Normal - Style1 46" xfId="845" xr:uid="{00000000-0005-0000-0000-000036060000}"/>
    <cellStyle name="Normal - Style1 47" xfId="846" xr:uid="{00000000-0005-0000-0000-000037060000}"/>
    <cellStyle name="Normal - Style1 48" xfId="847" xr:uid="{00000000-0005-0000-0000-000038060000}"/>
    <cellStyle name="Normal - Style1 49" xfId="848" xr:uid="{00000000-0005-0000-0000-000039060000}"/>
    <cellStyle name="Normal - Style1 5" xfId="849" xr:uid="{00000000-0005-0000-0000-00003A060000}"/>
    <cellStyle name="Normal - Style1 50" xfId="2506" xr:uid="{00000000-0005-0000-0000-00003B060000}"/>
    <cellStyle name="Normal - Style1 6" xfId="850" xr:uid="{00000000-0005-0000-0000-00003C060000}"/>
    <cellStyle name="Normal - Style1 7" xfId="851" xr:uid="{00000000-0005-0000-0000-00003D060000}"/>
    <cellStyle name="Normal - Style1 8" xfId="852" xr:uid="{00000000-0005-0000-0000-00003E060000}"/>
    <cellStyle name="Normal - Style1 9" xfId="853" xr:uid="{00000000-0005-0000-0000-00003F060000}"/>
    <cellStyle name="Normal 10" xfId="854" xr:uid="{00000000-0005-0000-0000-000040060000}"/>
    <cellStyle name="Normal 10 2" xfId="855" xr:uid="{00000000-0005-0000-0000-000041060000}"/>
    <cellStyle name="Normal 10 3" xfId="2205" xr:uid="{00000000-0005-0000-0000-000042060000}"/>
    <cellStyle name="Normal 100" xfId="856" xr:uid="{00000000-0005-0000-0000-000043060000}"/>
    <cellStyle name="Normal 101" xfId="857" xr:uid="{00000000-0005-0000-0000-000044060000}"/>
    <cellStyle name="Normal 102" xfId="858" xr:uid="{00000000-0005-0000-0000-000045060000}"/>
    <cellStyle name="Normal 103" xfId="859" xr:uid="{00000000-0005-0000-0000-000046060000}"/>
    <cellStyle name="Normal 104" xfId="860" xr:uid="{00000000-0005-0000-0000-000047060000}"/>
    <cellStyle name="Normal 105" xfId="861" xr:uid="{00000000-0005-0000-0000-000048060000}"/>
    <cellStyle name="Normal 106" xfId="862" xr:uid="{00000000-0005-0000-0000-000049060000}"/>
    <cellStyle name="Normal 107" xfId="863" xr:uid="{00000000-0005-0000-0000-00004A060000}"/>
    <cellStyle name="Normal 108" xfId="864" xr:uid="{00000000-0005-0000-0000-00004B060000}"/>
    <cellStyle name="Normal 109" xfId="865" xr:uid="{00000000-0005-0000-0000-00004C060000}"/>
    <cellStyle name="Normal 11" xfId="866" xr:uid="{00000000-0005-0000-0000-00004D060000}"/>
    <cellStyle name="Normal 11 2" xfId="867" xr:uid="{00000000-0005-0000-0000-00004E060000}"/>
    <cellStyle name="Normal 11 3" xfId="2206" xr:uid="{00000000-0005-0000-0000-00004F060000}"/>
    <cellStyle name="Normal 110" xfId="868" xr:uid="{00000000-0005-0000-0000-000050060000}"/>
    <cellStyle name="Normal 111" xfId="869" xr:uid="{00000000-0005-0000-0000-000051060000}"/>
    <cellStyle name="Normal 112" xfId="870" xr:uid="{00000000-0005-0000-0000-000052060000}"/>
    <cellStyle name="Normal 113" xfId="871" xr:uid="{00000000-0005-0000-0000-000053060000}"/>
    <cellStyle name="Normal 114" xfId="872" xr:uid="{00000000-0005-0000-0000-000054060000}"/>
    <cellStyle name="Normal 115" xfId="873" xr:uid="{00000000-0005-0000-0000-000055060000}"/>
    <cellStyle name="Normal 116" xfId="874" xr:uid="{00000000-0005-0000-0000-000056060000}"/>
    <cellStyle name="Normal 117" xfId="875" xr:uid="{00000000-0005-0000-0000-000057060000}"/>
    <cellStyle name="Normal 118" xfId="876" xr:uid="{00000000-0005-0000-0000-000058060000}"/>
    <cellStyle name="Normal 119" xfId="877" xr:uid="{00000000-0005-0000-0000-000059060000}"/>
    <cellStyle name="Normal 12" xfId="878" xr:uid="{00000000-0005-0000-0000-00005A060000}"/>
    <cellStyle name="Normal 12 2" xfId="879" xr:uid="{00000000-0005-0000-0000-00005B060000}"/>
    <cellStyle name="Normal 12 3" xfId="2207" xr:uid="{00000000-0005-0000-0000-00005C060000}"/>
    <cellStyle name="Normal 120" xfId="880" xr:uid="{00000000-0005-0000-0000-00005D060000}"/>
    <cellStyle name="Normal 121" xfId="881" xr:uid="{00000000-0005-0000-0000-00005E060000}"/>
    <cellStyle name="Normal 122" xfId="882" xr:uid="{00000000-0005-0000-0000-00005F060000}"/>
    <cellStyle name="Normal 123" xfId="883" xr:uid="{00000000-0005-0000-0000-000060060000}"/>
    <cellStyle name="Normal 124" xfId="884" xr:uid="{00000000-0005-0000-0000-000061060000}"/>
    <cellStyle name="Normal 125" xfId="885" xr:uid="{00000000-0005-0000-0000-000062060000}"/>
    <cellStyle name="Normal 126" xfId="886" xr:uid="{00000000-0005-0000-0000-000063060000}"/>
    <cellStyle name="Normal 127" xfId="887" xr:uid="{00000000-0005-0000-0000-000064060000}"/>
    <cellStyle name="Normal 128" xfId="888" xr:uid="{00000000-0005-0000-0000-000065060000}"/>
    <cellStyle name="Normal 129" xfId="889" xr:uid="{00000000-0005-0000-0000-000066060000}"/>
    <cellStyle name="Normal 13" xfId="890" xr:uid="{00000000-0005-0000-0000-000067060000}"/>
    <cellStyle name="Normal 13 2" xfId="891" xr:uid="{00000000-0005-0000-0000-000068060000}"/>
    <cellStyle name="Normal 13 3" xfId="2208" xr:uid="{00000000-0005-0000-0000-000069060000}"/>
    <cellStyle name="Normal 130" xfId="892" xr:uid="{00000000-0005-0000-0000-00006A060000}"/>
    <cellStyle name="Normal 131" xfId="893" xr:uid="{00000000-0005-0000-0000-00006B060000}"/>
    <cellStyle name="Normal 132" xfId="894" xr:uid="{00000000-0005-0000-0000-00006C060000}"/>
    <cellStyle name="Normal 133" xfId="895" xr:uid="{00000000-0005-0000-0000-00006D060000}"/>
    <cellStyle name="Normal 134" xfId="896" xr:uid="{00000000-0005-0000-0000-00006E060000}"/>
    <cellStyle name="Normal 135" xfId="897" xr:uid="{00000000-0005-0000-0000-00006F060000}"/>
    <cellStyle name="Normal 136" xfId="898" xr:uid="{00000000-0005-0000-0000-000070060000}"/>
    <cellStyle name="Normal 137" xfId="899" xr:uid="{00000000-0005-0000-0000-000071060000}"/>
    <cellStyle name="Normal 138" xfId="900" xr:uid="{00000000-0005-0000-0000-000072060000}"/>
    <cellStyle name="Normal 139" xfId="901" xr:uid="{00000000-0005-0000-0000-000073060000}"/>
    <cellStyle name="Normal 14" xfId="902" xr:uid="{00000000-0005-0000-0000-000074060000}"/>
    <cellStyle name="Normal 14 10" xfId="903" xr:uid="{00000000-0005-0000-0000-000075060000}"/>
    <cellStyle name="Normal 14 11" xfId="904" xr:uid="{00000000-0005-0000-0000-000076060000}"/>
    <cellStyle name="Normal 14 12" xfId="905" xr:uid="{00000000-0005-0000-0000-000077060000}"/>
    <cellStyle name="Normal 14 13" xfId="906" xr:uid="{00000000-0005-0000-0000-000078060000}"/>
    <cellStyle name="Normal 14 14" xfId="907" xr:uid="{00000000-0005-0000-0000-000079060000}"/>
    <cellStyle name="Normal 14 15" xfId="908" xr:uid="{00000000-0005-0000-0000-00007A060000}"/>
    <cellStyle name="Normal 14 16" xfId="909" xr:uid="{00000000-0005-0000-0000-00007B060000}"/>
    <cellStyle name="Normal 14 17" xfId="910" xr:uid="{00000000-0005-0000-0000-00007C060000}"/>
    <cellStyle name="Normal 14 18" xfId="911" xr:uid="{00000000-0005-0000-0000-00007D060000}"/>
    <cellStyle name="Normal 14 19" xfId="912" xr:uid="{00000000-0005-0000-0000-00007E060000}"/>
    <cellStyle name="Normal 14 2" xfId="913" xr:uid="{00000000-0005-0000-0000-00007F060000}"/>
    <cellStyle name="Normal 14 20" xfId="914" xr:uid="{00000000-0005-0000-0000-000080060000}"/>
    <cellStyle name="Normal 14 21" xfId="915" xr:uid="{00000000-0005-0000-0000-000081060000}"/>
    <cellStyle name="Normal 14 22" xfId="916" xr:uid="{00000000-0005-0000-0000-000082060000}"/>
    <cellStyle name="Normal 14 23" xfId="917" xr:uid="{00000000-0005-0000-0000-000083060000}"/>
    <cellStyle name="Normal 14 24" xfId="918" xr:uid="{00000000-0005-0000-0000-000084060000}"/>
    <cellStyle name="Normal 14 25" xfId="919" xr:uid="{00000000-0005-0000-0000-000085060000}"/>
    <cellStyle name="Normal 14 26" xfId="920" xr:uid="{00000000-0005-0000-0000-000086060000}"/>
    <cellStyle name="Normal 14 27" xfId="921" xr:uid="{00000000-0005-0000-0000-000087060000}"/>
    <cellStyle name="Normal 14 28" xfId="922" xr:uid="{00000000-0005-0000-0000-000088060000}"/>
    <cellStyle name="Normal 14 29" xfId="923" xr:uid="{00000000-0005-0000-0000-000089060000}"/>
    <cellStyle name="Normal 14 3" xfId="924" xr:uid="{00000000-0005-0000-0000-00008A060000}"/>
    <cellStyle name="Normal 14 30" xfId="925" xr:uid="{00000000-0005-0000-0000-00008B060000}"/>
    <cellStyle name="Normal 14 31" xfId="926" xr:uid="{00000000-0005-0000-0000-00008C060000}"/>
    <cellStyle name="Normal 14 32" xfId="927" xr:uid="{00000000-0005-0000-0000-00008D060000}"/>
    <cellStyle name="Normal 14 33" xfId="928" xr:uid="{00000000-0005-0000-0000-00008E060000}"/>
    <cellStyle name="Normal 14 34" xfId="929" xr:uid="{00000000-0005-0000-0000-00008F060000}"/>
    <cellStyle name="Normal 14 35" xfId="930" xr:uid="{00000000-0005-0000-0000-000090060000}"/>
    <cellStyle name="Normal 14 36" xfId="931" xr:uid="{00000000-0005-0000-0000-000091060000}"/>
    <cellStyle name="Normal 14 37" xfId="932" xr:uid="{00000000-0005-0000-0000-000092060000}"/>
    <cellStyle name="Normal 14 38" xfId="933" xr:uid="{00000000-0005-0000-0000-000093060000}"/>
    <cellStyle name="Normal 14 39" xfId="2209" xr:uid="{00000000-0005-0000-0000-000094060000}"/>
    <cellStyle name="Normal 14 4" xfId="934" xr:uid="{00000000-0005-0000-0000-000095060000}"/>
    <cellStyle name="Normal 14 5" xfId="935" xr:uid="{00000000-0005-0000-0000-000096060000}"/>
    <cellStyle name="Normal 14 6" xfId="936" xr:uid="{00000000-0005-0000-0000-000097060000}"/>
    <cellStyle name="Normal 14 7" xfId="937" xr:uid="{00000000-0005-0000-0000-000098060000}"/>
    <cellStyle name="Normal 14 8" xfId="938" xr:uid="{00000000-0005-0000-0000-000099060000}"/>
    <cellStyle name="Normal 14 9" xfId="939" xr:uid="{00000000-0005-0000-0000-00009A060000}"/>
    <cellStyle name="Normal 140" xfId="940" xr:uid="{00000000-0005-0000-0000-00009B060000}"/>
    <cellStyle name="Normal 141" xfId="941" xr:uid="{00000000-0005-0000-0000-00009C060000}"/>
    <cellStyle name="Normal 142" xfId="942" xr:uid="{00000000-0005-0000-0000-00009D060000}"/>
    <cellStyle name="Normal 142 2" xfId="1648" xr:uid="{00000000-0005-0000-0000-00009E060000}"/>
    <cellStyle name="Normal 143" xfId="943" xr:uid="{00000000-0005-0000-0000-00009F060000}"/>
    <cellStyle name="Normal 143 2" xfId="1649" xr:uid="{00000000-0005-0000-0000-0000A0060000}"/>
    <cellStyle name="Normal 144" xfId="944" xr:uid="{00000000-0005-0000-0000-0000A1060000}"/>
    <cellStyle name="Normal 144 2" xfId="1650" xr:uid="{00000000-0005-0000-0000-0000A2060000}"/>
    <cellStyle name="Normal 145" xfId="945" xr:uid="{00000000-0005-0000-0000-0000A3060000}"/>
    <cellStyle name="Normal 145 2" xfId="1651" xr:uid="{00000000-0005-0000-0000-0000A4060000}"/>
    <cellStyle name="Normal 146" xfId="946" xr:uid="{00000000-0005-0000-0000-0000A5060000}"/>
    <cellStyle name="Normal 146 2" xfId="1652" xr:uid="{00000000-0005-0000-0000-0000A6060000}"/>
    <cellStyle name="Normal 147" xfId="947" xr:uid="{00000000-0005-0000-0000-0000A7060000}"/>
    <cellStyle name="Normal 147 2" xfId="1653" xr:uid="{00000000-0005-0000-0000-0000A8060000}"/>
    <cellStyle name="Normal 148" xfId="948" xr:uid="{00000000-0005-0000-0000-0000A9060000}"/>
    <cellStyle name="Normal 148 2" xfId="1654" xr:uid="{00000000-0005-0000-0000-0000AA060000}"/>
    <cellStyle name="Normal 149" xfId="949" xr:uid="{00000000-0005-0000-0000-0000AB060000}"/>
    <cellStyle name="Normal 149 2" xfId="1655" xr:uid="{00000000-0005-0000-0000-0000AC060000}"/>
    <cellStyle name="Normal 15" xfId="950" xr:uid="{00000000-0005-0000-0000-0000AD060000}"/>
    <cellStyle name="Normal 15 2" xfId="951" xr:uid="{00000000-0005-0000-0000-0000AE060000}"/>
    <cellStyle name="Normal 15 3" xfId="2210" xr:uid="{00000000-0005-0000-0000-0000AF060000}"/>
    <cellStyle name="Normal 150" xfId="952" xr:uid="{00000000-0005-0000-0000-0000B0060000}"/>
    <cellStyle name="Normal 150 2" xfId="1656" xr:uid="{00000000-0005-0000-0000-0000B1060000}"/>
    <cellStyle name="Normal 151" xfId="953" xr:uid="{00000000-0005-0000-0000-0000B2060000}"/>
    <cellStyle name="Normal 152" xfId="954" xr:uid="{00000000-0005-0000-0000-0000B3060000}"/>
    <cellStyle name="Normal 153" xfId="955" xr:uid="{00000000-0005-0000-0000-0000B4060000}"/>
    <cellStyle name="Normal 153 2" xfId="1657" xr:uid="{00000000-0005-0000-0000-0000B5060000}"/>
    <cellStyle name="Normal 154" xfId="956" xr:uid="{00000000-0005-0000-0000-0000B6060000}"/>
    <cellStyle name="Normal 154 2" xfId="1658" xr:uid="{00000000-0005-0000-0000-0000B7060000}"/>
    <cellStyle name="Normal 155" xfId="957" xr:uid="{00000000-0005-0000-0000-0000B8060000}"/>
    <cellStyle name="Normal 155 2" xfId="1659" xr:uid="{00000000-0005-0000-0000-0000B9060000}"/>
    <cellStyle name="Normal 156" xfId="958" xr:uid="{00000000-0005-0000-0000-0000BA060000}"/>
    <cellStyle name="Normal 156 2" xfId="1660" xr:uid="{00000000-0005-0000-0000-0000BB060000}"/>
    <cellStyle name="Normal 157" xfId="959" xr:uid="{00000000-0005-0000-0000-0000BC060000}"/>
    <cellStyle name="Normal 158" xfId="960" xr:uid="{00000000-0005-0000-0000-0000BD060000}"/>
    <cellStyle name="Normal 159" xfId="961" xr:uid="{00000000-0005-0000-0000-0000BE060000}"/>
    <cellStyle name="Normal 16" xfId="962" xr:uid="{00000000-0005-0000-0000-0000BF060000}"/>
    <cellStyle name="Normal 16 2" xfId="963" xr:uid="{00000000-0005-0000-0000-0000C0060000}"/>
    <cellStyle name="Normal 16 3" xfId="1708" xr:uid="{00000000-0005-0000-0000-0000C1060000}"/>
    <cellStyle name="Normal 160" xfId="964" xr:uid="{00000000-0005-0000-0000-0000C2060000}"/>
    <cellStyle name="Normal 160 2" xfId="1661" xr:uid="{00000000-0005-0000-0000-0000C3060000}"/>
    <cellStyle name="Normal 161" xfId="965" xr:uid="{00000000-0005-0000-0000-0000C4060000}"/>
    <cellStyle name="Normal 161 2" xfId="1662" xr:uid="{00000000-0005-0000-0000-0000C5060000}"/>
    <cellStyle name="Normal 162" xfId="966" xr:uid="{00000000-0005-0000-0000-0000C6060000}"/>
    <cellStyle name="Normal 162 2" xfId="1663" xr:uid="{00000000-0005-0000-0000-0000C7060000}"/>
    <cellStyle name="Normal 163" xfId="967" xr:uid="{00000000-0005-0000-0000-0000C8060000}"/>
    <cellStyle name="Normal 163 2" xfId="1664" xr:uid="{00000000-0005-0000-0000-0000C9060000}"/>
    <cellStyle name="Normal 164" xfId="968" xr:uid="{00000000-0005-0000-0000-0000CA060000}"/>
    <cellStyle name="Normal 164 2" xfId="1665" xr:uid="{00000000-0005-0000-0000-0000CB060000}"/>
    <cellStyle name="Normal 165" xfId="969" xr:uid="{00000000-0005-0000-0000-0000CC060000}"/>
    <cellStyle name="Normal 165 2" xfId="1666" xr:uid="{00000000-0005-0000-0000-0000CD060000}"/>
    <cellStyle name="Normal 166" xfId="970" xr:uid="{00000000-0005-0000-0000-0000CE060000}"/>
    <cellStyle name="Normal 166 2" xfId="1667" xr:uid="{00000000-0005-0000-0000-0000CF060000}"/>
    <cellStyle name="Normal 167" xfId="971" xr:uid="{00000000-0005-0000-0000-0000D0060000}"/>
    <cellStyle name="Normal 167 2" xfId="1668" xr:uid="{00000000-0005-0000-0000-0000D1060000}"/>
    <cellStyle name="Normal 168" xfId="972" xr:uid="{00000000-0005-0000-0000-0000D2060000}"/>
    <cellStyle name="Normal 168 2" xfId="1669" xr:uid="{00000000-0005-0000-0000-0000D3060000}"/>
    <cellStyle name="Normal 169" xfId="973" xr:uid="{00000000-0005-0000-0000-0000D4060000}"/>
    <cellStyle name="Normal 169 2" xfId="1670" xr:uid="{00000000-0005-0000-0000-0000D5060000}"/>
    <cellStyle name="Normal 17" xfId="974" xr:uid="{00000000-0005-0000-0000-0000D6060000}"/>
    <cellStyle name="Normal 17 2" xfId="975" xr:uid="{00000000-0005-0000-0000-0000D7060000}"/>
    <cellStyle name="Normal 17 3" xfId="1703" xr:uid="{00000000-0005-0000-0000-0000D8060000}"/>
    <cellStyle name="Normal 17 4" xfId="2332" xr:uid="{00000000-0005-0000-0000-0000D9060000}"/>
    <cellStyle name="Normal 170" xfId="976" xr:uid="{00000000-0005-0000-0000-0000DA060000}"/>
    <cellStyle name="Normal 170 2" xfId="1671" xr:uid="{00000000-0005-0000-0000-0000DB060000}"/>
    <cellStyle name="Normal 171" xfId="977" xr:uid="{00000000-0005-0000-0000-0000DC060000}"/>
    <cellStyle name="Normal 172" xfId="978" xr:uid="{00000000-0005-0000-0000-0000DD060000}"/>
    <cellStyle name="Normal 173" xfId="979" xr:uid="{00000000-0005-0000-0000-0000DE060000}"/>
    <cellStyle name="Normal 174" xfId="7" xr:uid="{00000000-0005-0000-0000-0000DF060000}"/>
    <cellStyle name="Normal 175" xfId="1603" xr:uid="{00000000-0005-0000-0000-0000E0060000}"/>
    <cellStyle name="Normal 176" xfId="1700" xr:uid="{00000000-0005-0000-0000-0000E1060000}"/>
    <cellStyle name="Normal 177" xfId="2291" xr:uid="{00000000-0005-0000-0000-0000E2060000}"/>
    <cellStyle name="Normal 178" xfId="2293" xr:uid="{00000000-0005-0000-0000-0000E3060000}"/>
    <cellStyle name="Normal 179" xfId="2295" xr:uid="{00000000-0005-0000-0000-0000E4060000}"/>
    <cellStyle name="Normal 18" xfId="980" xr:uid="{00000000-0005-0000-0000-0000E5060000}"/>
    <cellStyle name="Normal 18 2" xfId="981" xr:uid="{00000000-0005-0000-0000-0000E6060000}"/>
    <cellStyle name="Normal 180" xfId="2297" xr:uid="{00000000-0005-0000-0000-0000E7060000}"/>
    <cellStyle name="Normal 181" xfId="2299" xr:uid="{00000000-0005-0000-0000-0000E8060000}"/>
    <cellStyle name="Normal 182" xfId="2301" xr:uid="{00000000-0005-0000-0000-0000E9060000}"/>
    <cellStyle name="Normal 183" xfId="2303" xr:uid="{00000000-0005-0000-0000-0000EA060000}"/>
    <cellStyle name="Normal 184" xfId="2305" xr:uid="{00000000-0005-0000-0000-0000EB060000}"/>
    <cellStyle name="Normal 185" xfId="2307" xr:uid="{00000000-0005-0000-0000-0000EC060000}"/>
    <cellStyle name="Normal 186" xfId="2309" xr:uid="{00000000-0005-0000-0000-0000ED060000}"/>
    <cellStyle name="Normal 187" xfId="2311" xr:uid="{00000000-0005-0000-0000-0000EE060000}"/>
    <cellStyle name="Normal 188" xfId="2313" xr:uid="{00000000-0005-0000-0000-0000EF060000}"/>
    <cellStyle name="Normal 189" xfId="2315" xr:uid="{00000000-0005-0000-0000-0000F0060000}"/>
    <cellStyle name="Normal 19" xfId="982" xr:uid="{00000000-0005-0000-0000-0000F1060000}"/>
    <cellStyle name="Normal 19 2" xfId="983" xr:uid="{00000000-0005-0000-0000-0000F2060000}"/>
    <cellStyle name="Normal 19 3" xfId="2333" xr:uid="{00000000-0005-0000-0000-0000F3060000}"/>
    <cellStyle name="Normal 190" xfId="2322" xr:uid="{00000000-0005-0000-0000-0000F4060000}"/>
    <cellStyle name="Normal 191" xfId="2331" xr:uid="{00000000-0005-0000-0000-0000F5060000}"/>
    <cellStyle name="Normal 192" xfId="2350" xr:uid="{00000000-0005-0000-0000-0000F6060000}"/>
    <cellStyle name="Normal 193" xfId="2329" xr:uid="{00000000-0005-0000-0000-0000F7060000}"/>
    <cellStyle name="Normal 194" xfId="2324" xr:uid="{00000000-0005-0000-0000-0000F8060000}"/>
    <cellStyle name="Normal 195" xfId="2327" xr:uid="{00000000-0005-0000-0000-0000F9060000}"/>
    <cellStyle name="Normal 196" xfId="2371" xr:uid="{00000000-0005-0000-0000-0000FA060000}"/>
    <cellStyle name="Normal 197" xfId="2372" xr:uid="{00000000-0005-0000-0000-0000FB060000}"/>
    <cellStyle name="Normal 198" xfId="2373" xr:uid="{00000000-0005-0000-0000-0000FC060000}"/>
    <cellStyle name="Normal 199" xfId="2374" xr:uid="{00000000-0005-0000-0000-0000FD060000}"/>
    <cellStyle name="Normal 2" xfId="1" xr:uid="{00000000-0005-0000-0000-0000FE060000}"/>
    <cellStyle name="Normal 2 10" xfId="985" xr:uid="{00000000-0005-0000-0000-0000FF060000}"/>
    <cellStyle name="Normal 2 11" xfId="986" xr:uid="{00000000-0005-0000-0000-000000070000}"/>
    <cellStyle name="Normal 2 12" xfId="987" xr:uid="{00000000-0005-0000-0000-000001070000}"/>
    <cellStyle name="Normal 2 13" xfId="988" xr:uid="{00000000-0005-0000-0000-000002070000}"/>
    <cellStyle name="Normal 2 14" xfId="989" xr:uid="{00000000-0005-0000-0000-000003070000}"/>
    <cellStyle name="Normal 2 15" xfId="990" xr:uid="{00000000-0005-0000-0000-000004070000}"/>
    <cellStyle name="Normal 2 16" xfId="991" xr:uid="{00000000-0005-0000-0000-000005070000}"/>
    <cellStyle name="Normal 2 17" xfId="992" xr:uid="{00000000-0005-0000-0000-000006070000}"/>
    <cellStyle name="Normal 2 18" xfId="993" xr:uid="{00000000-0005-0000-0000-000007070000}"/>
    <cellStyle name="Normal 2 19" xfId="994" xr:uid="{00000000-0005-0000-0000-000008070000}"/>
    <cellStyle name="Normal 2 2" xfId="995" xr:uid="{00000000-0005-0000-0000-000009070000}"/>
    <cellStyle name="Normal 2 2 2" xfId="996" xr:uid="{00000000-0005-0000-0000-00000A070000}"/>
    <cellStyle name="Normal 2 2 2 2" xfId="997" xr:uid="{00000000-0005-0000-0000-00000B070000}"/>
    <cellStyle name="Normal 2 2 2 3" xfId="2211" xr:uid="{00000000-0005-0000-0000-00000C070000}"/>
    <cellStyle name="Normal 2 2 3" xfId="1705" xr:uid="{00000000-0005-0000-0000-00000D070000}"/>
    <cellStyle name="Normal 2 2 4" xfId="2364" xr:uid="{00000000-0005-0000-0000-00000E070000}"/>
    <cellStyle name="Normal 2 2 5" xfId="2569" xr:uid="{00000000-0005-0000-0000-00000F070000}"/>
    <cellStyle name="Normal 2 20" xfId="998" xr:uid="{00000000-0005-0000-0000-000010070000}"/>
    <cellStyle name="Normal 2 21" xfId="999" xr:uid="{00000000-0005-0000-0000-000011070000}"/>
    <cellStyle name="Normal 2 22" xfId="1000" xr:uid="{00000000-0005-0000-0000-000012070000}"/>
    <cellStyle name="Normal 2 23" xfId="1001" xr:uid="{00000000-0005-0000-0000-000013070000}"/>
    <cellStyle name="Normal 2 24" xfId="1002" xr:uid="{00000000-0005-0000-0000-000014070000}"/>
    <cellStyle name="Normal 2 25" xfId="1003" xr:uid="{00000000-0005-0000-0000-000015070000}"/>
    <cellStyle name="Normal 2 26" xfId="1004" xr:uid="{00000000-0005-0000-0000-000016070000}"/>
    <cellStyle name="Normal 2 27" xfId="1005" xr:uid="{00000000-0005-0000-0000-000017070000}"/>
    <cellStyle name="Normal 2 28" xfId="1006" xr:uid="{00000000-0005-0000-0000-000018070000}"/>
    <cellStyle name="Normal 2 29" xfId="1007" xr:uid="{00000000-0005-0000-0000-000019070000}"/>
    <cellStyle name="Normal 2 3" xfId="1008" xr:uid="{00000000-0005-0000-0000-00001A070000}"/>
    <cellStyle name="Normal 2 3 2" xfId="1009" xr:uid="{00000000-0005-0000-0000-00001B070000}"/>
    <cellStyle name="Normal 2 3 3" xfId="2366" xr:uid="{00000000-0005-0000-0000-00001C070000}"/>
    <cellStyle name="Normal 2 3 4" xfId="2627" xr:uid="{00000000-0005-0000-0000-00001D070000}"/>
    <cellStyle name="Normal 2 30" xfId="1010" xr:uid="{00000000-0005-0000-0000-00001E070000}"/>
    <cellStyle name="Normal 2 31" xfId="1011" xr:uid="{00000000-0005-0000-0000-00001F070000}"/>
    <cellStyle name="Normal 2 32" xfId="1012" xr:uid="{00000000-0005-0000-0000-000020070000}"/>
    <cellStyle name="Normal 2 33" xfId="1013" xr:uid="{00000000-0005-0000-0000-000021070000}"/>
    <cellStyle name="Normal 2 34" xfId="1014" xr:uid="{00000000-0005-0000-0000-000022070000}"/>
    <cellStyle name="Normal 2 35" xfId="1015" xr:uid="{00000000-0005-0000-0000-000023070000}"/>
    <cellStyle name="Normal 2 36" xfId="1016" xr:uid="{00000000-0005-0000-0000-000024070000}"/>
    <cellStyle name="Normal 2 37" xfId="1017" xr:uid="{00000000-0005-0000-0000-000025070000}"/>
    <cellStyle name="Normal 2 38" xfId="1018" xr:uid="{00000000-0005-0000-0000-000026070000}"/>
    <cellStyle name="Normal 2 39" xfId="1019" xr:uid="{00000000-0005-0000-0000-000027070000}"/>
    <cellStyle name="Normal 2 4" xfId="1020" xr:uid="{00000000-0005-0000-0000-000028070000}"/>
    <cellStyle name="Normal 2 4 2" xfId="1707" xr:uid="{00000000-0005-0000-0000-000029070000}"/>
    <cellStyle name="Normal 2 4 3" xfId="2369" xr:uid="{00000000-0005-0000-0000-00002A070000}"/>
    <cellStyle name="Normal 2 40" xfId="1021" xr:uid="{00000000-0005-0000-0000-00002B070000}"/>
    <cellStyle name="Normal 2 41" xfId="1022" xr:uid="{00000000-0005-0000-0000-00002C070000}"/>
    <cellStyle name="Normal 2 42" xfId="1023" xr:uid="{00000000-0005-0000-0000-00002D070000}"/>
    <cellStyle name="Normal 2 43" xfId="1024" xr:uid="{00000000-0005-0000-0000-00002E070000}"/>
    <cellStyle name="Normal 2 44" xfId="1025" xr:uid="{00000000-0005-0000-0000-00002F070000}"/>
    <cellStyle name="Normal 2 44 2" xfId="1672" xr:uid="{00000000-0005-0000-0000-000030070000}"/>
    <cellStyle name="Normal 2 45" xfId="1702" xr:uid="{00000000-0005-0000-0000-000031070000}"/>
    <cellStyle name="Normal 2 46" xfId="984" xr:uid="{00000000-0005-0000-0000-000032070000}"/>
    <cellStyle name="Normal 2 47" xfId="2362" xr:uid="{00000000-0005-0000-0000-000033070000}"/>
    <cellStyle name="Normal 2 48" xfId="2507" xr:uid="{00000000-0005-0000-0000-000034070000}"/>
    <cellStyle name="Normal 2 5" xfId="1026" xr:uid="{00000000-0005-0000-0000-000035070000}"/>
    <cellStyle name="Normal 2 6" xfId="1027" xr:uid="{00000000-0005-0000-0000-000036070000}"/>
    <cellStyle name="Normal 2 7" xfId="1028" xr:uid="{00000000-0005-0000-0000-000037070000}"/>
    <cellStyle name="Normal 2 7 2" xfId="1029" xr:uid="{00000000-0005-0000-0000-000038070000}"/>
    <cellStyle name="Normal 2 8" xfId="1030" xr:uid="{00000000-0005-0000-0000-000039070000}"/>
    <cellStyle name="Normal 2 9" xfId="1031" xr:uid="{00000000-0005-0000-0000-00003A070000}"/>
    <cellStyle name="Normal 2_Kênh N1" xfId="1032" xr:uid="{00000000-0005-0000-0000-00003B070000}"/>
    <cellStyle name="Normal 20" xfId="1033" xr:uid="{00000000-0005-0000-0000-00003C070000}"/>
    <cellStyle name="Normal 20 2" xfId="1034" xr:uid="{00000000-0005-0000-0000-00003D070000}"/>
    <cellStyle name="Normal 200" xfId="2375" xr:uid="{00000000-0005-0000-0000-00003E070000}"/>
    <cellStyle name="Normal 201" xfId="2376" xr:uid="{00000000-0005-0000-0000-00003F070000}"/>
    <cellStyle name="Normal 202" xfId="2377" xr:uid="{00000000-0005-0000-0000-000040070000}"/>
    <cellStyle name="Normal 203" xfId="2378" xr:uid="{00000000-0005-0000-0000-000041070000}"/>
    <cellStyle name="Normal 204" xfId="2379" xr:uid="{00000000-0005-0000-0000-000042070000}"/>
    <cellStyle name="Normal 205" xfId="2380" xr:uid="{00000000-0005-0000-0000-000043070000}"/>
    <cellStyle name="Normal 206" xfId="2381" xr:uid="{00000000-0005-0000-0000-000044070000}"/>
    <cellStyle name="Normal 207" xfId="2382" xr:uid="{00000000-0005-0000-0000-000045070000}"/>
    <cellStyle name="Normal 208" xfId="2383" xr:uid="{00000000-0005-0000-0000-000046070000}"/>
    <cellStyle name="Normal 209" xfId="2384" xr:uid="{00000000-0005-0000-0000-000047070000}"/>
    <cellStyle name="Normal 21" xfId="1035" xr:uid="{00000000-0005-0000-0000-000048070000}"/>
    <cellStyle name="Normal 21 2" xfId="1036" xr:uid="{00000000-0005-0000-0000-000049070000}"/>
    <cellStyle name="Normal 21 3" xfId="2334" xr:uid="{00000000-0005-0000-0000-00004A070000}"/>
    <cellStyle name="Normal 210" xfId="2385" xr:uid="{00000000-0005-0000-0000-00004B070000}"/>
    <cellStyle name="Normal 211" xfId="2386" xr:uid="{00000000-0005-0000-0000-00004C070000}"/>
    <cellStyle name="Normal 212" xfId="2387" xr:uid="{00000000-0005-0000-0000-00004D070000}"/>
    <cellStyle name="Normal 213" xfId="2556" xr:uid="{00000000-0005-0000-0000-00004E070000}"/>
    <cellStyle name="Normal 214" xfId="2559" xr:uid="{00000000-0005-0000-0000-00004F070000}"/>
    <cellStyle name="Normal 215" xfId="2564" xr:uid="{00000000-0005-0000-0000-000050070000}"/>
    <cellStyle name="Normal 216" xfId="2566" xr:uid="{00000000-0005-0000-0000-000051070000}"/>
    <cellStyle name="Normal 217" xfId="2572" xr:uid="{00000000-0005-0000-0000-000052070000}"/>
    <cellStyle name="Normal 218" xfId="2575" xr:uid="{00000000-0005-0000-0000-000053070000}"/>
    <cellStyle name="Normal 219" xfId="2577" xr:uid="{00000000-0005-0000-0000-000054070000}"/>
    <cellStyle name="Normal 22" xfId="1037" xr:uid="{00000000-0005-0000-0000-000055070000}"/>
    <cellStyle name="Normal 22 2" xfId="1038" xr:uid="{00000000-0005-0000-0000-000056070000}"/>
    <cellStyle name="Normal 220" xfId="2578" xr:uid="{00000000-0005-0000-0000-000057070000}"/>
    <cellStyle name="Normal 221" xfId="2581" xr:uid="{00000000-0005-0000-0000-000058070000}"/>
    <cellStyle name="Normal 222" xfId="2582" xr:uid="{00000000-0005-0000-0000-000059070000}"/>
    <cellStyle name="Normal 223" xfId="2586" xr:uid="{00000000-0005-0000-0000-00005A070000}"/>
    <cellStyle name="Normal 224" xfId="2584" xr:uid="{00000000-0005-0000-0000-00005B070000}"/>
    <cellStyle name="Normal 225" xfId="2588" xr:uid="{00000000-0005-0000-0000-00005C070000}"/>
    <cellStyle name="Normal 226" xfId="2590" xr:uid="{00000000-0005-0000-0000-00005D070000}"/>
    <cellStyle name="Normal 227" xfId="2592" xr:uid="{00000000-0005-0000-0000-00005E070000}"/>
    <cellStyle name="Normal 228" xfId="2594" xr:uid="{00000000-0005-0000-0000-00005F070000}"/>
    <cellStyle name="Normal 229" xfId="2596" xr:uid="{00000000-0005-0000-0000-000060070000}"/>
    <cellStyle name="Normal 23" xfId="1039" xr:uid="{00000000-0005-0000-0000-000061070000}"/>
    <cellStyle name="Normal 23 2" xfId="1040" xr:uid="{00000000-0005-0000-0000-000062070000}"/>
    <cellStyle name="Normal 23 3" xfId="2335" xr:uid="{00000000-0005-0000-0000-000063070000}"/>
    <cellStyle name="Normal 230" xfId="2598" xr:uid="{00000000-0005-0000-0000-000064070000}"/>
    <cellStyle name="Normal 231" xfId="2600" xr:uid="{00000000-0005-0000-0000-000065070000}"/>
    <cellStyle name="Normal 232" xfId="2602" xr:uid="{00000000-0005-0000-0000-000066070000}"/>
    <cellStyle name="Normal 233" xfId="2604" xr:uid="{00000000-0005-0000-0000-000067070000}"/>
    <cellStyle name="Normal 234" xfId="2606" xr:uid="{00000000-0005-0000-0000-000068070000}"/>
    <cellStyle name="Normal 235" xfId="2608" xr:uid="{00000000-0005-0000-0000-000069070000}"/>
    <cellStyle name="Normal 236" xfId="2610" xr:uid="{00000000-0005-0000-0000-00006A070000}"/>
    <cellStyle name="Normal 237" xfId="2612" xr:uid="{00000000-0005-0000-0000-00006B070000}"/>
    <cellStyle name="Normal 238" xfId="2619" xr:uid="{00000000-0005-0000-0000-00006C070000}"/>
    <cellStyle name="Normal 239" xfId="2614" xr:uid="{00000000-0005-0000-0000-00006D070000}"/>
    <cellStyle name="Normal 24" xfId="1041" xr:uid="{00000000-0005-0000-0000-00006E070000}"/>
    <cellStyle name="Normal 24 2" xfId="1042" xr:uid="{00000000-0005-0000-0000-00006F070000}"/>
    <cellStyle name="Normal 240" xfId="2617" xr:uid="{00000000-0005-0000-0000-000070070000}"/>
    <cellStyle name="Normal 241" xfId="2623" xr:uid="{00000000-0005-0000-0000-000071070000}"/>
    <cellStyle name="Normal 242" xfId="2625" xr:uid="{00000000-0005-0000-0000-000072070000}"/>
    <cellStyle name="Normal 243" xfId="2633" xr:uid="{00000000-0005-0000-0000-000073070000}"/>
    <cellStyle name="Normal 25" xfId="1043" xr:uid="{00000000-0005-0000-0000-000074070000}"/>
    <cellStyle name="Normal 25 2" xfId="1044" xr:uid="{00000000-0005-0000-0000-000075070000}"/>
    <cellStyle name="Normal 25 3" xfId="2336" xr:uid="{00000000-0005-0000-0000-000076070000}"/>
    <cellStyle name="Normal 26" xfId="1045" xr:uid="{00000000-0005-0000-0000-000077070000}"/>
    <cellStyle name="Normal 26 2" xfId="1046" xr:uid="{00000000-0005-0000-0000-000078070000}"/>
    <cellStyle name="Normal 27" xfId="1047" xr:uid="{00000000-0005-0000-0000-000079070000}"/>
    <cellStyle name="Normal 27 2" xfId="1048" xr:uid="{00000000-0005-0000-0000-00007A070000}"/>
    <cellStyle name="Normal 27 3" xfId="2337" xr:uid="{00000000-0005-0000-0000-00007B070000}"/>
    <cellStyle name="Normal 28" xfId="1049" xr:uid="{00000000-0005-0000-0000-00007C070000}"/>
    <cellStyle name="Normal 28 2" xfId="1050" xr:uid="{00000000-0005-0000-0000-00007D070000}"/>
    <cellStyle name="Normal 29" xfId="1051" xr:uid="{00000000-0005-0000-0000-00007E070000}"/>
    <cellStyle name="Normal 29 2" xfId="1052" xr:uid="{00000000-0005-0000-0000-00007F070000}"/>
    <cellStyle name="Normal 29 3" xfId="2338" xr:uid="{00000000-0005-0000-0000-000080070000}"/>
    <cellStyle name="Normal 3" xfId="3" xr:uid="{00000000-0005-0000-0000-000081070000}"/>
    <cellStyle name="Normal 3 10" xfId="1054" xr:uid="{00000000-0005-0000-0000-000082070000}"/>
    <cellStyle name="Normal 3 11" xfId="1055" xr:uid="{00000000-0005-0000-0000-000083070000}"/>
    <cellStyle name="Normal 3 12" xfId="1056" xr:uid="{00000000-0005-0000-0000-000084070000}"/>
    <cellStyle name="Normal 3 13" xfId="1057" xr:uid="{00000000-0005-0000-0000-000085070000}"/>
    <cellStyle name="Normal 3 14" xfId="1058" xr:uid="{00000000-0005-0000-0000-000086070000}"/>
    <cellStyle name="Normal 3 15" xfId="1059" xr:uid="{00000000-0005-0000-0000-000087070000}"/>
    <cellStyle name="Normal 3 16" xfId="1060" xr:uid="{00000000-0005-0000-0000-000088070000}"/>
    <cellStyle name="Normal 3 17" xfId="1061" xr:uid="{00000000-0005-0000-0000-000089070000}"/>
    <cellStyle name="Normal 3 18" xfId="1062" xr:uid="{00000000-0005-0000-0000-00008A070000}"/>
    <cellStyle name="Normal 3 19" xfId="1063" xr:uid="{00000000-0005-0000-0000-00008B070000}"/>
    <cellStyle name="Normal 3 2" xfId="1064" xr:uid="{00000000-0005-0000-0000-00008C070000}"/>
    <cellStyle name="Normal 3 2 2" xfId="1065" xr:uid="{00000000-0005-0000-0000-00008D070000}"/>
    <cellStyle name="Normal 3 2 3" xfId="2212" xr:uid="{00000000-0005-0000-0000-00008E070000}"/>
    <cellStyle name="Normal 3 20" xfId="1066" xr:uid="{00000000-0005-0000-0000-00008F070000}"/>
    <cellStyle name="Normal 3 21" xfId="1067" xr:uid="{00000000-0005-0000-0000-000090070000}"/>
    <cellStyle name="Normal 3 22" xfId="1068" xr:uid="{00000000-0005-0000-0000-000091070000}"/>
    <cellStyle name="Normal 3 23" xfId="1069" xr:uid="{00000000-0005-0000-0000-000092070000}"/>
    <cellStyle name="Normal 3 24" xfId="1070" xr:uid="{00000000-0005-0000-0000-000093070000}"/>
    <cellStyle name="Normal 3 25" xfId="1071" xr:uid="{00000000-0005-0000-0000-000094070000}"/>
    <cellStyle name="Normal 3 26" xfId="1072" xr:uid="{00000000-0005-0000-0000-000095070000}"/>
    <cellStyle name="Normal 3 27" xfId="1073" xr:uid="{00000000-0005-0000-0000-000096070000}"/>
    <cellStyle name="Normal 3 28" xfId="1074" xr:uid="{00000000-0005-0000-0000-000097070000}"/>
    <cellStyle name="Normal 3 29" xfId="1075" xr:uid="{00000000-0005-0000-0000-000098070000}"/>
    <cellStyle name="Normal 3 3" xfId="1076" xr:uid="{00000000-0005-0000-0000-000099070000}"/>
    <cellStyle name="Normal 3 3 2" xfId="1077" xr:uid="{00000000-0005-0000-0000-00009A070000}"/>
    <cellStyle name="Normal 3 30" xfId="1078" xr:uid="{00000000-0005-0000-0000-00009B070000}"/>
    <cellStyle name="Normal 3 31" xfId="1079" xr:uid="{00000000-0005-0000-0000-00009C070000}"/>
    <cellStyle name="Normal 3 32" xfId="1080" xr:uid="{00000000-0005-0000-0000-00009D070000}"/>
    <cellStyle name="Normal 3 33" xfId="1081" xr:uid="{00000000-0005-0000-0000-00009E070000}"/>
    <cellStyle name="Normal 3 34" xfId="1082" xr:uid="{00000000-0005-0000-0000-00009F070000}"/>
    <cellStyle name="Normal 3 35" xfId="1083" xr:uid="{00000000-0005-0000-0000-0000A0070000}"/>
    <cellStyle name="Normal 3 36" xfId="1084" xr:uid="{00000000-0005-0000-0000-0000A1070000}"/>
    <cellStyle name="Normal 3 37" xfId="1085" xr:uid="{00000000-0005-0000-0000-0000A2070000}"/>
    <cellStyle name="Normal 3 38" xfId="1086" xr:uid="{00000000-0005-0000-0000-0000A3070000}"/>
    <cellStyle name="Normal 3 39" xfId="1087" xr:uid="{00000000-0005-0000-0000-0000A4070000}"/>
    <cellStyle name="Normal 3 4" xfId="1088" xr:uid="{00000000-0005-0000-0000-0000A5070000}"/>
    <cellStyle name="Normal 3 40" xfId="1089" xr:uid="{00000000-0005-0000-0000-0000A6070000}"/>
    <cellStyle name="Normal 3 41" xfId="1090" xr:uid="{00000000-0005-0000-0000-0000A7070000}"/>
    <cellStyle name="Normal 3 42" xfId="1091" xr:uid="{00000000-0005-0000-0000-0000A8070000}"/>
    <cellStyle name="Normal 3 42 2" xfId="1673" xr:uid="{00000000-0005-0000-0000-0000A9070000}"/>
    <cellStyle name="Normal 3 43" xfId="1092" xr:uid="{00000000-0005-0000-0000-0000AA070000}"/>
    <cellStyle name="Normal 3 44" xfId="1053" xr:uid="{00000000-0005-0000-0000-0000AB070000}"/>
    <cellStyle name="Normal 3 45" xfId="2370" xr:uid="{00000000-0005-0000-0000-0000AC070000}"/>
    <cellStyle name="Normal 3 5" xfId="1093" xr:uid="{00000000-0005-0000-0000-0000AD070000}"/>
    <cellStyle name="Normal 3 6" xfId="1094" xr:uid="{00000000-0005-0000-0000-0000AE070000}"/>
    <cellStyle name="Normal 3 7" xfId="1095" xr:uid="{00000000-0005-0000-0000-0000AF070000}"/>
    <cellStyle name="Normal 3 8" xfId="1096" xr:uid="{00000000-0005-0000-0000-0000B0070000}"/>
    <cellStyle name="Normal 3 9" xfId="1097" xr:uid="{00000000-0005-0000-0000-0000B1070000}"/>
    <cellStyle name="Normal 30" xfId="1098" xr:uid="{00000000-0005-0000-0000-0000B2070000}"/>
    <cellStyle name="Normal 30 2" xfId="1099" xr:uid="{00000000-0005-0000-0000-0000B3070000}"/>
    <cellStyle name="Normal 31" xfId="1100" xr:uid="{00000000-0005-0000-0000-0000B4070000}"/>
    <cellStyle name="Normal 31 2" xfId="1101" xr:uid="{00000000-0005-0000-0000-0000B5070000}"/>
    <cellStyle name="Normal 31 3" xfId="2339" xr:uid="{00000000-0005-0000-0000-0000B6070000}"/>
    <cellStyle name="Normal 32" xfId="1102" xr:uid="{00000000-0005-0000-0000-0000B7070000}"/>
    <cellStyle name="Normal 32 2" xfId="1103" xr:uid="{00000000-0005-0000-0000-0000B8070000}"/>
    <cellStyle name="Normal 33" xfId="1104" xr:uid="{00000000-0005-0000-0000-0000B9070000}"/>
    <cellStyle name="Normal 33 2" xfId="1105" xr:uid="{00000000-0005-0000-0000-0000BA070000}"/>
    <cellStyle name="Normal 33 3" xfId="2340" xr:uid="{00000000-0005-0000-0000-0000BB070000}"/>
    <cellStyle name="Normal 34" xfId="1106" xr:uid="{00000000-0005-0000-0000-0000BC070000}"/>
    <cellStyle name="Normal 34 2" xfId="1107" xr:uid="{00000000-0005-0000-0000-0000BD070000}"/>
    <cellStyle name="Normal 35" xfId="1108" xr:uid="{00000000-0005-0000-0000-0000BE070000}"/>
    <cellStyle name="Normal 35 2" xfId="1109" xr:uid="{00000000-0005-0000-0000-0000BF070000}"/>
    <cellStyle name="Normal 35 3" xfId="2341" xr:uid="{00000000-0005-0000-0000-0000C0070000}"/>
    <cellStyle name="Normal 36" xfId="1110" xr:uid="{00000000-0005-0000-0000-0000C1070000}"/>
    <cellStyle name="Normal 36 2" xfId="1111" xr:uid="{00000000-0005-0000-0000-0000C2070000}"/>
    <cellStyle name="Normal 37" xfId="1112" xr:uid="{00000000-0005-0000-0000-0000C3070000}"/>
    <cellStyle name="Normal 37 2" xfId="1113" xr:uid="{00000000-0005-0000-0000-0000C4070000}"/>
    <cellStyle name="Normal 38" xfId="1114" xr:uid="{00000000-0005-0000-0000-0000C5070000}"/>
    <cellStyle name="Normal 38 2" xfId="1115" xr:uid="{00000000-0005-0000-0000-0000C6070000}"/>
    <cellStyle name="Normal 38 3" xfId="2342" xr:uid="{00000000-0005-0000-0000-0000C7070000}"/>
    <cellStyle name="Normal 39" xfId="1116" xr:uid="{00000000-0005-0000-0000-0000C8070000}"/>
    <cellStyle name="Normal 39 2" xfId="1117" xr:uid="{00000000-0005-0000-0000-0000C9070000}"/>
    <cellStyle name="Normal 4" xfId="4" xr:uid="{00000000-0005-0000-0000-0000CA070000}"/>
    <cellStyle name="Normal 4 10" xfId="1119" xr:uid="{00000000-0005-0000-0000-0000CB070000}"/>
    <cellStyle name="Normal 4 11" xfId="1120" xr:uid="{00000000-0005-0000-0000-0000CC070000}"/>
    <cellStyle name="Normal 4 12" xfId="1121" xr:uid="{00000000-0005-0000-0000-0000CD070000}"/>
    <cellStyle name="Normal 4 13" xfId="1122" xr:uid="{00000000-0005-0000-0000-0000CE070000}"/>
    <cellStyle name="Normal 4 14" xfId="1123" xr:uid="{00000000-0005-0000-0000-0000CF070000}"/>
    <cellStyle name="Normal 4 15" xfId="1124" xr:uid="{00000000-0005-0000-0000-0000D0070000}"/>
    <cellStyle name="Normal 4 16" xfId="1125" xr:uid="{00000000-0005-0000-0000-0000D1070000}"/>
    <cellStyle name="Normal 4 17" xfId="1126" xr:uid="{00000000-0005-0000-0000-0000D2070000}"/>
    <cellStyle name="Normal 4 18" xfId="1127" xr:uid="{00000000-0005-0000-0000-0000D3070000}"/>
    <cellStyle name="Normal 4 19" xfId="1128" xr:uid="{00000000-0005-0000-0000-0000D4070000}"/>
    <cellStyle name="Normal 4 2" xfId="1129" xr:uid="{00000000-0005-0000-0000-0000D5070000}"/>
    <cellStyle name="Normal 4 2 2" xfId="1130" xr:uid="{00000000-0005-0000-0000-0000D6070000}"/>
    <cellStyle name="Normal 4 2 3" xfId="2214" xr:uid="{00000000-0005-0000-0000-0000D7070000}"/>
    <cellStyle name="Normal 4 20" xfId="1131" xr:uid="{00000000-0005-0000-0000-0000D8070000}"/>
    <cellStyle name="Normal 4 21" xfId="1132" xr:uid="{00000000-0005-0000-0000-0000D9070000}"/>
    <cellStyle name="Normal 4 22" xfId="1133" xr:uid="{00000000-0005-0000-0000-0000DA070000}"/>
    <cellStyle name="Normal 4 23" xfId="1134" xr:uid="{00000000-0005-0000-0000-0000DB070000}"/>
    <cellStyle name="Normal 4 24" xfId="1135" xr:uid="{00000000-0005-0000-0000-0000DC070000}"/>
    <cellStyle name="Normal 4 25" xfId="1136" xr:uid="{00000000-0005-0000-0000-0000DD070000}"/>
    <cellStyle name="Normal 4 26" xfId="1137" xr:uid="{00000000-0005-0000-0000-0000DE070000}"/>
    <cellStyle name="Normal 4 27" xfId="1138" xr:uid="{00000000-0005-0000-0000-0000DF070000}"/>
    <cellStyle name="Normal 4 28" xfId="1139" xr:uid="{00000000-0005-0000-0000-0000E0070000}"/>
    <cellStyle name="Normal 4 29" xfId="1140" xr:uid="{00000000-0005-0000-0000-0000E1070000}"/>
    <cellStyle name="Normal 4 3" xfId="1141" xr:uid="{00000000-0005-0000-0000-0000E2070000}"/>
    <cellStyle name="Normal 4 30" xfId="1142" xr:uid="{00000000-0005-0000-0000-0000E3070000}"/>
    <cellStyle name="Normal 4 31" xfId="1143" xr:uid="{00000000-0005-0000-0000-0000E4070000}"/>
    <cellStyle name="Normal 4 32" xfId="1144" xr:uid="{00000000-0005-0000-0000-0000E5070000}"/>
    <cellStyle name="Normal 4 33" xfId="1145" xr:uid="{00000000-0005-0000-0000-0000E6070000}"/>
    <cellStyle name="Normal 4 34" xfId="1146" xr:uid="{00000000-0005-0000-0000-0000E7070000}"/>
    <cellStyle name="Normal 4 35" xfId="1147" xr:uid="{00000000-0005-0000-0000-0000E8070000}"/>
    <cellStyle name="Normal 4 36" xfId="1148" xr:uid="{00000000-0005-0000-0000-0000E9070000}"/>
    <cellStyle name="Normal 4 37" xfId="1149" xr:uid="{00000000-0005-0000-0000-0000EA070000}"/>
    <cellStyle name="Normal 4 38" xfId="1150" xr:uid="{00000000-0005-0000-0000-0000EB070000}"/>
    <cellStyle name="Normal 4 39" xfId="1151" xr:uid="{00000000-0005-0000-0000-0000EC070000}"/>
    <cellStyle name="Normal 4 4" xfId="1152" xr:uid="{00000000-0005-0000-0000-0000ED070000}"/>
    <cellStyle name="Normal 4 40" xfId="1118" xr:uid="{00000000-0005-0000-0000-0000EE070000}"/>
    <cellStyle name="Normal 4 41" xfId="2213" xr:uid="{00000000-0005-0000-0000-0000EF070000}"/>
    <cellStyle name="Normal 4 5" xfId="1153" xr:uid="{00000000-0005-0000-0000-0000F0070000}"/>
    <cellStyle name="Normal 4 6" xfId="1154" xr:uid="{00000000-0005-0000-0000-0000F1070000}"/>
    <cellStyle name="Normal 4 7" xfId="1155" xr:uid="{00000000-0005-0000-0000-0000F2070000}"/>
    <cellStyle name="Normal 4 8" xfId="1156" xr:uid="{00000000-0005-0000-0000-0000F3070000}"/>
    <cellStyle name="Normal 4 9" xfId="1157" xr:uid="{00000000-0005-0000-0000-0000F4070000}"/>
    <cellStyle name="Normal 40" xfId="1158" xr:uid="{00000000-0005-0000-0000-0000F5070000}"/>
    <cellStyle name="Normal 40 2" xfId="1159" xr:uid="{00000000-0005-0000-0000-0000F6070000}"/>
    <cellStyle name="Normal 41" xfId="1160" xr:uid="{00000000-0005-0000-0000-0000F7070000}"/>
    <cellStyle name="Normal 41 2" xfId="1161" xr:uid="{00000000-0005-0000-0000-0000F8070000}"/>
    <cellStyle name="Normal 41 3" xfId="2343" xr:uid="{00000000-0005-0000-0000-0000F9070000}"/>
    <cellStyle name="Normal 42" xfId="1162" xr:uid="{00000000-0005-0000-0000-0000FA070000}"/>
    <cellStyle name="Normal 42 2" xfId="1163" xr:uid="{00000000-0005-0000-0000-0000FB070000}"/>
    <cellStyle name="Normal 43" xfId="1164" xr:uid="{00000000-0005-0000-0000-0000FC070000}"/>
    <cellStyle name="Normal 43 2" xfId="1165" xr:uid="{00000000-0005-0000-0000-0000FD070000}"/>
    <cellStyle name="Normal 43 3" xfId="2344" xr:uid="{00000000-0005-0000-0000-0000FE070000}"/>
    <cellStyle name="Normal 44" xfId="1166" xr:uid="{00000000-0005-0000-0000-0000FF070000}"/>
    <cellStyle name="Normal 44 2" xfId="1167" xr:uid="{00000000-0005-0000-0000-000000080000}"/>
    <cellStyle name="Normal 45" xfId="1168" xr:uid="{00000000-0005-0000-0000-000001080000}"/>
    <cellStyle name="Normal 45 2" xfId="1169" xr:uid="{00000000-0005-0000-0000-000002080000}"/>
    <cellStyle name="Normal 45 3" xfId="2345" xr:uid="{00000000-0005-0000-0000-000003080000}"/>
    <cellStyle name="Normal 46" xfId="1170" xr:uid="{00000000-0005-0000-0000-000004080000}"/>
    <cellStyle name="Normal 46 2" xfId="1171" xr:uid="{00000000-0005-0000-0000-000005080000}"/>
    <cellStyle name="Normal 47" xfId="1172" xr:uid="{00000000-0005-0000-0000-000006080000}"/>
    <cellStyle name="Normal 47 2" xfId="1173" xr:uid="{00000000-0005-0000-0000-000007080000}"/>
    <cellStyle name="Normal 47 3" xfId="2346" xr:uid="{00000000-0005-0000-0000-000008080000}"/>
    <cellStyle name="Normal 48" xfId="1174" xr:uid="{00000000-0005-0000-0000-000009080000}"/>
    <cellStyle name="Normal 48 2" xfId="1175" xr:uid="{00000000-0005-0000-0000-00000A080000}"/>
    <cellStyle name="Normal 49" xfId="1176" xr:uid="{00000000-0005-0000-0000-00000B080000}"/>
    <cellStyle name="Normal 49 2" xfId="1177" xr:uid="{00000000-0005-0000-0000-00000C080000}"/>
    <cellStyle name="Normal 49 3" xfId="2347" xr:uid="{00000000-0005-0000-0000-00000D080000}"/>
    <cellStyle name="Normal 5" xfId="1178" xr:uid="{00000000-0005-0000-0000-00000E080000}"/>
    <cellStyle name="Normal 5 10" xfId="1179" xr:uid="{00000000-0005-0000-0000-00000F080000}"/>
    <cellStyle name="Normal 5 11" xfId="1180" xr:uid="{00000000-0005-0000-0000-000010080000}"/>
    <cellStyle name="Normal 5 12" xfId="1181" xr:uid="{00000000-0005-0000-0000-000011080000}"/>
    <cellStyle name="Normal 5 13" xfId="1182" xr:uid="{00000000-0005-0000-0000-000012080000}"/>
    <cellStyle name="Normal 5 14" xfId="1183" xr:uid="{00000000-0005-0000-0000-000013080000}"/>
    <cellStyle name="Normal 5 15" xfId="1184" xr:uid="{00000000-0005-0000-0000-000014080000}"/>
    <cellStyle name="Normal 5 16" xfId="1185" xr:uid="{00000000-0005-0000-0000-000015080000}"/>
    <cellStyle name="Normal 5 17" xfId="1186" xr:uid="{00000000-0005-0000-0000-000016080000}"/>
    <cellStyle name="Normal 5 18" xfId="1187" xr:uid="{00000000-0005-0000-0000-000017080000}"/>
    <cellStyle name="Normal 5 19" xfId="1188" xr:uid="{00000000-0005-0000-0000-000018080000}"/>
    <cellStyle name="Normal 5 2" xfId="1189" xr:uid="{00000000-0005-0000-0000-000019080000}"/>
    <cellStyle name="Normal 5 2 2" xfId="2215" xr:uid="{00000000-0005-0000-0000-00001A080000}"/>
    <cellStyle name="Normal 5 20" xfId="1190" xr:uid="{00000000-0005-0000-0000-00001B080000}"/>
    <cellStyle name="Normal 5 21" xfId="1191" xr:uid="{00000000-0005-0000-0000-00001C080000}"/>
    <cellStyle name="Normal 5 22" xfId="1192" xr:uid="{00000000-0005-0000-0000-00001D080000}"/>
    <cellStyle name="Normal 5 23" xfId="1193" xr:uid="{00000000-0005-0000-0000-00001E080000}"/>
    <cellStyle name="Normal 5 24" xfId="1194" xr:uid="{00000000-0005-0000-0000-00001F080000}"/>
    <cellStyle name="Normal 5 25" xfId="1195" xr:uid="{00000000-0005-0000-0000-000020080000}"/>
    <cellStyle name="Normal 5 26" xfId="1196" xr:uid="{00000000-0005-0000-0000-000021080000}"/>
    <cellStyle name="Normal 5 27" xfId="1197" xr:uid="{00000000-0005-0000-0000-000022080000}"/>
    <cellStyle name="Normal 5 28" xfId="1198" xr:uid="{00000000-0005-0000-0000-000023080000}"/>
    <cellStyle name="Normal 5 29" xfId="1199" xr:uid="{00000000-0005-0000-0000-000024080000}"/>
    <cellStyle name="Normal 5 3" xfId="1200" xr:uid="{00000000-0005-0000-0000-000025080000}"/>
    <cellStyle name="Normal 5 30" xfId="1201" xr:uid="{00000000-0005-0000-0000-000026080000}"/>
    <cellStyle name="Normal 5 31" xfId="1202" xr:uid="{00000000-0005-0000-0000-000027080000}"/>
    <cellStyle name="Normal 5 32" xfId="1203" xr:uid="{00000000-0005-0000-0000-000028080000}"/>
    <cellStyle name="Normal 5 33" xfId="1204" xr:uid="{00000000-0005-0000-0000-000029080000}"/>
    <cellStyle name="Normal 5 34" xfId="1205" xr:uid="{00000000-0005-0000-0000-00002A080000}"/>
    <cellStyle name="Normal 5 35" xfId="1206" xr:uid="{00000000-0005-0000-0000-00002B080000}"/>
    <cellStyle name="Normal 5 36" xfId="1207" xr:uid="{00000000-0005-0000-0000-00002C080000}"/>
    <cellStyle name="Normal 5 37" xfId="1208" xr:uid="{00000000-0005-0000-0000-00002D080000}"/>
    <cellStyle name="Normal 5 38" xfId="1209" xr:uid="{00000000-0005-0000-0000-00002E080000}"/>
    <cellStyle name="Normal 5 39" xfId="1706" xr:uid="{00000000-0005-0000-0000-00002F080000}"/>
    <cellStyle name="Normal 5 4" xfId="1210" xr:uid="{00000000-0005-0000-0000-000030080000}"/>
    <cellStyle name="Normal 5 5" xfId="1211" xr:uid="{00000000-0005-0000-0000-000031080000}"/>
    <cellStyle name="Normal 5 6" xfId="1212" xr:uid="{00000000-0005-0000-0000-000032080000}"/>
    <cellStyle name="Normal 5 7" xfId="1213" xr:uid="{00000000-0005-0000-0000-000033080000}"/>
    <cellStyle name="Normal 5 8" xfId="1214" xr:uid="{00000000-0005-0000-0000-000034080000}"/>
    <cellStyle name="Normal 5 9" xfId="1215" xr:uid="{00000000-0005-0000-0000-000035080000}"/>
    <cellStyle name="Normal 50" xfId="1216" xr:uid="{00000000-0005-0000-0000-000036080000}"/>
    <cellStyle name="Normal 50 2" xfId="1217" xr:uid="{00000000-0005-0000-0000-000037080000}"/>
    <cellStyle name="Normal 51" xfId="1218" xr:uid="{00000000-0005-0000-0000-000038080000}"/>
    <cellStyle name="Normal 51 2" xfId="1219" xr:uid="{00000000-0005-0000-0000-000039080000}"/>
    <cellStyle name="Normal 51 3" xfId="2348" xr:uid="{00000000-0005-0000-0000-00003A080000}"/>
    <cellStyle name="Normal 52" xfId="1220" xr:uid="{00000000-0005-0000-0000-00003B080000}"/>
    <cellStyle name="Normal 52 2" xfId="1221" xr:uid="{00000000-0005-0000-0000-00003C080000}"/>
    <cellStyle name="Normal 53" xfId="1222" xr:uid="{00000000-0005-0000-0000-00003D080000}"/>
    <cellStyle name="Normal 53 2" xfId="1223" xr:uid="{00000000-0005-0000-0000-00003E080000}"/>
    <cellStyle name="Normal 54" xfId="1224" xr:uid="{00000000-0005-0000-0000-00003F080000}"/>
    <cellStyle name="Normal 54 2" xfId="1225" xr:uid="{00000000-0005-0000-0000-000040080000}"/>
    <cellStyle name="Normal 55" xfId="1226" xr:uid="{00000000-0005-0000-0000-000041080000}"/>
    <cellStyle name="Normal 55 2" xfId="1227" xr:uid="{00000000-0005-0000-0000-000042080000}"/>
    <cellStyle name="Normal 56" xfId="1228" xr:uid="{00000000-0005-0000-0000-000043080000}"/>
    <cellStyle name="Normal 56 2" xfId="1229" xr:uid="{00000000-0005-0000-0000-000044080000}"/>
    <cellStyle name="Normal 57" xfId="1230" xr:uid="{00000000-0005-0000-0000-000045080000}"/>
    <cellStyle name="Normal 57 2" xfId="1231" xr:uid="{00000000-0005-0000-0000-000046080000}"/>
    <cellStyle name="Normal 58" xfId="1232" xr:uid="{00000000-0005-0000-0000-000047080000}"/>
    <cellStyle name="Normal 58 2" xfId="1233" xr:uid="{00000000-0005-0000-0000-000048080000}"/>
    <cellStyle name="Normal 59" xfId="1234" xr:uid="{00000000-0005-0000-0000-000049080000}"/>
    <cellStyle name="Normal 59 2" xfId="1235" xr:uid="{00000000-0005-0000-0000-00004A080000}"/>
    <cellStyle name="Normal 6" xfId="1236" xr:uid="{00000000-0005-0000-0000-00004B080000}"/>
    <cellStyle name="Normal 6 2" xfId="1237" xr:uid="{00000000-0005-0000-0000-00004C080000}"/>
    <cellStyle name="Normal 6 3" xfId="2216" xr:uid="{00000000-0005-0000-0000-00004D080000}"/>
    <cellStyle name="Normal 60" xfId="1238" xr:uid="{00000000-0005-0000-0000-00004E080000}"/>
    <cellStyle name="Normal 60 2" xfId="1239" xr:uid="{00000000-0005-0000-0000-00004F080000}"/>
    <cellStyle name="Normal 61" xfId="1240" xr:uid="{00000000-0005-0000-0000-000050080000}"/>
    <cellStyle name="Normal 61 2" xfId="1241" xr:uid="{00000000-0005-0000-0000-000051080000}"/>
    <cellStyle name="Normal 62" xfId="1242" xr:uid="{00000000-0005-0000-0000-000052080000}"/>
    <cellStyle name="Normal 62 2" xfId="1243" xr:uid="{00000000-0005-0000-0000-000053080000}"/>
    <cellStyle name="Normal 63" xfId="1244" xr:uid="{00000000-0005-0000-0000-000054080000}"/>
    <cellStyle name="Normal 63 2" xfId="1245" xr:uid="{00000000-0005-0000-0000-000055080000}"/>
    <cellStyle name="Normal 64" xfId="1246" xr:uid="{00000000-0005-0000-0000-000056080000}"/>
    <cellStyle name="Normal 64 2" xfId="1247" xr:uid="{00000000-0005-0000-0000-000057080000}"/>
    <cellStyle name="Normal 65" xfId="1248" xr:uid="{00000000-0005-0000-0000-000058080000}"/>
    <cellStyle name="Normal 65 2" xfId="1249" xr:uid="{00000000-0005-0000-0000-000059080000}"/>
    <cellStyle name="Normal 66" xfId="1250" xr:uid="{00000000-0005-0000-0000-00005A080000}"/>
    <cellStyle name="Normal 66 2" xfId="1251" xr:uid="{00000000-0005-0000-0000-00005B080000}"/>
    <cellStyle name="Normal 67" xfId="1252" xr:uid="{00000000-0005-0000-0000-00005C080000}"/>
    <cellStyle name="Normal 67 2" xfId="1253" xr:uid="{00000000-0005-0000-0000-00005D080000}"/>
    <cellStyle name="Normal 68" xfId="1254" xr:uid="{00000000-0005-0000-0000-00005E080000}"/>
    <cellStyle name="Normal 68 2" xfId="1255" xr:uid="{00000000-0005-0000-0000-00005F080000}"/>
    <cellStyle name="Normal 69" xfId="1256" xr:uid="{00000000-0005-0000-0000-000060080000}"/>
    <cellStyle name="Normal 69 2" xfId="1257" xr:uid="{00000000-0005-0000-0000-000061080000}"/>
    <cellStyle name="Normal 7" xfId="1258" xr:uid="{00000000-0005-0000-0000-000062080000}"/>
    <cellStyle name="Normal 7 2" xfId="1259" xr:uid="{00000000-0005-0000-0000-000063080000}"/>
    <cellStyle name="Normal 7 3" xfId="1260" xr:uid="{00000000-0005-0000-0000-000064080000}"/>
    <cellStyle name="Normal 7 4" xfId="2217" xr:uid="{00000000-0005-0000-0000-000065080000}"/>
    <cellStyle name="Normal 70" xfId="1261" xr:uid="{00000000-0005-0000-0000-000066080000}"/>
    <cellStyle name="Normal 70 2" xfId="1262" xr:uid="{00000000-0005-0000-0000-000067080000}"/>
    <cellStyle name="Normal 71" xfId="1263" xr:uid="{00000000-0005-0000-0000-000068080000}"/>
    <cellStyle name="Normal 71 2" xfId="1264" xr:uid="{00000000-0005-0000-0000-000069080000}"/>
    <cellStyle name="Normal 72" xfId="1265" xr:uid="{00000000-0005-0000-0000-00006A080000}"/>
    <cellStyle name="Normal 72 2" xfId="1266" xr:uid="{00000000-0005-0000-0000-00006B080000}"/>
    <cellStyle name="Normal 73" xfId="1267" xr:uid="{00000000-0005-0000-0000-00006C080000}"/>
    <cellStyle name="Normal 73 2" xfId="1268" xr:uid="{00000000-0005-0000-0000-00006D080000}"/>
    <cellStyle name="Normal 74" xfId="1269" xr:uid="{00000000-0005-0000-0000-00006E080000}"/>
    <cellStyle name="Normal 74 2" xfId="1270" xr:uid="{00000000-0005-0000-0000-00006F080000}"/>
    <cellStyle name="Normal 75" xfId="1271" xr:uid="{00000000-0005-0000-0000-000070080000}"/>
    <cellStyle name="Normal 75 2" xfId="1272" xr:uid="{00000000-0005-0000-0000-000071080000}"/>
    <cellStyle name="Normal 76" xfId="1273" xr:uid="{00000000-0005-0000-0000-000072080000}"/>
    <cellStyle name="Normal 76 2" xfId="1274" xr:uid="{00000000-0005-0000-0000-000073080000}"/>
    <cellStyle name="Normal 77" xfId="1275" xr:uid="{00000000-0005-0000-0000-000074080000}"/>
    <cellStyle name="Normal 77 2" xfId="1276" xr:uid="{00000000-0005-0000-0000-000075080000}"/>
    <cellStyle name="Normal 78" xfId="1277" xr:uid="{00000000-0005-0000-0000-000076080000}"/>
    <cellStyle name="Normal 78 2" xfId="1278" xr:uid="{00000000-0005-0000-0000-000077080000}"/>
    <cellStyle name="Normal 79" xfId="1279" xr:uid="{00000000-0005-0000-0000-000078080000}"/>
    <cellStyle name="Normal 79 2" xfId="1280" xr:uid="{00000000-0005-0000-0000-000079080000}"/>
    <cellStyle name="Normal 8" xfId="1281" xr:uid="{00000000-0005-0000-0000-00007A080000}"/>
    <cellStyle name="Normal 8 2" xfId="1282" xr:uid="{00000000-0005-0000-0000-00007B080000}"/>
    <cellStyle name="Normal 8 3" xfId="2218" xr:uid="{00000000-0005-0000-0000-00007C080000}"/>
    <cellStyle name="Normal 80" xfId="1283" xr:uid="{00000000-0005-0000-0000-00007D080000}"/>
    <cellStyle name="Normal 80 2" xfId="1284" xr:uid="{00000000-0005-0000-0000-00007E080000}"/>
    <cellStyle name="Normal 81" xfId="1285" xr:uid="{00000000-0005-0000-0000-00007F080000}"/>
    <cellStyle name="Normal 81 2" xfId="1286" xr:uid="{00000000-0005-0000-0000-000080080000}"/>
    <cellStyle name="Normal 81 3" xfId="1287" xr:uid="{00000000-0005-0000-0000-000081080000}"/>
    <cellStyle name="Normal 82" xfId="1288" xr:uid="{00000000-0005-0000-0000-000082080000}"/>
    <cellStyle name="Normal 82 2" xfId="1289" xr:uid="{00000000-0005-0000-0000-000083080000}"/>
    <cellStyle name="Normal 82 3" xfId="1674" xr:uid="{00000000-0005-0000-0000-000084080000}"/>
    <cellStyle name="Normal 83" xfId="1290" xr:uid="{00000000-0005-0000-0000-000085080000}"/>
    <cellStyle name="Normal 83 2" xfId="1291" xr:uid="{00000000-0005-0000-0000-000086080000}"/>
    <cellStyle name="Normal 83 3" xfId="1675" xr:uid="{00000000-0005-0000-0000-000087080000}"/>
    <cellStyle name="Normal 84" xfId="1292" xr:uid="{00000000-0005-0000-0000-000088080000}"/>
    <cellStyle name="Normal 84 2" xfId="1293" xr:uid="{00000000-0005-0000-0000-000089080000}"/>
    <cellStyle name="Normal 84 3" xfId="1676" xr:uid="{00000000-0005-0000-0000-00008A080000}"/>
    <cellStyle name="Normal 85" xfId="1294" xr:uid="{00000000-0005-0000-0000-00008B080000}"/>
    <cellStyle name="Normal 85 2" xfId="1295" xr:uid="{00000000-0005-0000-0000-00008C080000}"/>
    <cellStyle name="Normal 85 3" xfId="1677" xr:uid="{00000000-0005-0000-0000-00008D080000}"/>
    <cellStyle name="Normal 86" xfId="1296" xr:uid="{00000000-0005-0000-0000-00008E080000}"/>
    <cellStyle name="Normal 86 2" xfId="1297" xr:uid="{00000000-0005-0000-0000-00008F080000}"/>
    <cellStyle name="Normal 86 3" xfId="1678" xr:uid="{00000000-0005-0000-0000-000090080000}"/>
    <cellStyle name="Normal 87" xfId="1298" xr:uid="{00000000-0005-0000-0000-000091080000}"/>
    <cellStyle name="Normal 87 2" xfId="1299" xr:uid="{00000000-0005-0000-0000-000092080000}"/>
    <cellStyle name="Normal 87 3" xfId="1679" xr:uid="{00000000-0005-0000-0000-000093080000}"/>
    <cellStyle name="Normal 88" xfId="1300" xr:uid="{00000000-0005-0000-0000-000094080000}"/>
    <cellStyle name="Normal 88 2" xfId="1301" xr:uid="{00000000-0005-0000-0000-000095080000}"/>
    <cellStyle name="Normal 88 3" xfId="1680" xr:uid="{00000000-0005-0000-0000-000096080000}"/>
    <cellStyle name="Normal 89" xfId="1302" xr:uid="{00000000-0005-0000-0000-000097080000}"/>
    <cellStyle name="Normal 89 2" xfId="1303" xr:uid="{00000000-0005-0000-0000-000098080000}"/>
    <cellStyle name="Normal 89 3" xfId="1681" xr:uid="{00000000-0005-0000-0000-000099080000}"/>
    <cellStyle name="Normal 9" xfId="1304" xr:uid="{00000000-0005-0000-0000-00009A080000}"/>
    <cellStyle name="Normal 9 2" xfId="1305" xr:uid="{00000000-0005-0000-0000-00009B080000}"/>
    <cellStyle name="Normal 9 3" xfId="2219" xr:uid="{00000000-0005-0000-0000-00009C080000}"/>
    <cellStyle name="Normal 90" xfId="1306" xr:uid="{00000000-0005-0000-0000-00009D080000}"/>
    <cellStyle name="Normal 90 2" xfId="1682" xr:uid="{00000000-0005-0000-0000-00009E080000}"/>
    <cellStyle name="Normal 91" xfId="1307" xr:uid="{00000000-0005-0000-0000-00009F080000}"/>
    <cellStyle name="Normal 92" xfId="1308" xr:uid="{00000000-0005-0000-0000-0000A0080000}"/>
    <cellStyle name="Normal 93" xfId="1309" xr:uid="{00000000-0005-0000-0000-0000A1080000}"/>
    <cellStyle name="Normal 93 2" xfId="1310" xr:uid="{00000000-0005-0000-0000-0000A2080000}"/>
    <cellStyle name="Normal 94" xfId="1311" xr:uid="{00000000-0005-0000-0000-0000A3080000}"/>
    <cellStyle name="Normal 95" xfId="1312" xr:uid="{00000000-0005-0000-0000-0000A4080000}"/>
    <cellStyle name="Normal 96" xfId="1313" xr:uid="{00000000-0005-0000-0000-0000A5080000}"/>
    <cellStyle name="Normal 97" xfId="1314" xr:uid="{00000000-0005-0000-0000-0000A6080000}"/>
    <cellStyle name="Normal 98" xfId="1315" xr:uid="{00000000-0005-0000-0000-0000A7080000}"/>
    <cellStyle name="Normal 99" xfId="1316" xr:uid="{00000000-0005-0000-0000-0000A8080000}"/>
    <cellStyle name="Normal1" xfId="2508" xr:uid="{00000000-0005-0000-0000-0000A9080000}"/>
    <cellStyle name="Note 10" xfId="2220" xr:uid="{00000000-0005-0000-0000-0000AA080000}"/>
    <cellStyle name="Note 11" xfId="2221" xr:uid="{00000000-0005-0000-0000-0000AB080000}"/>
    <cellStyle name="Note 12" xfId="2222" xr:uid="{00000000-0005-0000-0000-0000AC080000}"/>
    <cellStyle name="Note 13" xfId="2223" xr:uid="{00000000-0005-0000-0000-0000AD080000}"/>
    <cellStyle name="Note 14" xfId="2224" xr:uid="{00000000-0005-0000-0000-0000AE080000}"/>
    <cellStyle name="Note 2" xfId="1317" xr:uid="{00000000-0005-0000-0000-0000AF080000}"/>
    <cellStyle name="Note 2 2" xfId="2225" xr:uid="{00000000-0005-0000-0000-0000B0080000}"/>
    <cellStyle name="Note 3" xfId="1318" xr:uid="{00000000-0005-0000-0000-0000B1080000}"/>
    <cellStyle name="Note 3 2" xfId="2226" xr:uid="{00000000-0005-0000-0000-0000B2080000}"/>
    <cellStyle name="Note 4" xfId="1319" xr:uid="{00000000-0005-0000-0000-0000B3080000}"/>
    <cellStyle name="Note 4 2" xfId="2227" xr:uid="{00000000-0005-0000-0000-0000B4080000}"/>
    <cellStyle name="Note 5" xfId="1320" xr:uid="{00000000-0005-0000-0000-0000B5080000}"/>
    <cellStyle name="Note 5 2" xfId="2228" xr:uid="{00000000-0005-0000-0000-0000B6080000}"/>
    <cellStyle name="Note 6" xfId="1321" xr:uid="{00000000-0005-0000-0000-0000B7080000}"/>
    <cellStyle name="Note 6 2" xfId="2229" xr:uid="{00000000-0005-0000-0000-0000B8080000}"/>
    <cellStyle name="Note 7" xfId="1322" xr:uid="{00000000-0005-0000-0000-0000B9080000}"/>
    <cellStyle name="Note 7 2" xfId="2230" xr:uid="{00000000-0005-0000-0000-0000BA080000}"/>
    <cellStyle name="Note 8" xfId="1323" xr:uid="{00000000-0005-0000-0000-0000BB080000}"/>
    <cellStyle name="Note 8 2" xfId="2231" xr:uid="{00000000-0005-0000-0000-0000BC080000}"/>
    <cellStyle name="Note 9" xfId="2232" xr:uid="{00000000-0005-0000-0000-0000BD080000}"/>
    <cellStyle name="Œ…‹æØ‚è [0.00]_laroux" xfId="2509" xr:uid="{00000000-0005-0000-0000-0000BE080000}"/>
    <cellStyle name="Œ…‹æØ‚è_laroux" xfId="2510" xr:uid="{00000000-0005-0000-0000-0000BF080000}"/>
    <cellStyle name="oft Excel]_x000d__x000a_Comment=The open=/f lines load custom functions into the Paste Function list._x000d__x000a_Maximized=2_x000d__x000a_Basics=1_x000d__x000a_A" xfId="2511" xr:uid="{00000000-0005-0000-0000-0000C0080000}"/>
    <cellStyle name="oft Excel]_x000d__x000a_Comment=The open=/f lines load custom functions into the Paste Function list._x000d__x000a_Maximized=3_x000d__x000a_Basics=1_x000d__x000a_A" xfId="2512" xr:uid="{00000000-0005-0000-0000-0000C1080000}"/>
    <cellStyle name="omma [0]_Mktg Prog" xfId="1324" xr:uid="{00000000-0005-0000-0000-0000C2080000}"/>
    <cellStyle name="ormal_Sheet1_1" xfId="1325" xr:uid="{00000000-0005-0000-0000-0000C3080000}"/>
    <cellStyle name="Output 10" xfId="2233" xr:uid="{00000000-0005-0000-0000-0000C4080000}"/>
    <cellStyle name="Output 11" xfId="2234" xr:uid="{00000000-0005-0000-0000-0000C5080000}"/>
    <cellStyle name="Output 12" xfId="2235" xr:uid="{00000000-0005-0000-0000-0000C6080000}"/>
    <cellStyle name="Output 13" xfId="2236" xr:uid="{00000000-0005-0000-0000-0000C7080000}"/>
    <cellStyle name="Output 14" xfId="2237" xr:uid="{00000000-0005-0000-0000-0000C8080000}"/>
    <cellStyle name="Output 2" xfId="1326" xr:uid="{00000000-0005-0000-0000-0000C9080000}"/>
    <cellStyle name="Output 2 2" xfId="2238" xr:uid="{00000000-0005-0000-0000-0000CA080000}"/>
    <cellStyle name="Output 3" xfId="1327" xr:uid="{00000000-0005-0000-0000-0000CB080000}"/>
    <cellStyle name="Output 3 2" xfId="2239" xr:uid="{00000000-0005-0000-0000-0000CC080000}"/>
    <cellStyle name="Output 4" xfId="1328" xr:uid="{00000000-0005-0000-0000-0000CD080000}"/>
    <cellStyle name="Output 4 2" xfId="2240" xr:uid="{00000000-0005-0000-0000-0000CE080000}"/>
    <cellStyle name="Output 5" xfId="1329" xr:uid="{00000000-0005-0000-0000-0000CF080000}"/>
    <cellStyle name="Output 5 2" xfId="2241" xr:uid="{00000000-0005-0000-0000-0000D0080000}"/>
    <cellStyle name="Output 6" xfId="1330" xr:uid="{00000000-0005-0000-0000-0000D1080000}"/>
    <cellStyle name="Output 6 2" xfId="2242" xr:uid="{00000000-0005-0000-0000-0000D2080000}"/>
    <cellStyle name="Output 7" xfId="1331" xr:uid="{00000000-0005-0000-0000-0000D3080000}"/>
    <cellStyle name="Output 7 2" xfId="2243" xr:uid="{00000000-0005-0000-0000-0000D4080000}"/>
    <cellStyle name="Output 8" xfId="1332" xr:uid="{00000000-0005-0000-0000-0000D5080000}"/>
    <cellStyle name="Output 8 2" xfId="2244" xr:uid="{00000000-0005-0000-0000-0000D6080000}"/>
    <cellStyle name="Output 9" xfId="2245" xr:uid="{00000000-0005-0000-0000-0000D7080000}"/>
    <cellStyle name="per.style" xfId="2513" xr:uid="{00000000-0005-0000-0000-0000D8080000}"/>
    <cellStyle name="Percent [2]" xfId="1333" xr:uid="{00000000-0005-0000-0000-0000D9080000}"/>
    <cellStyle name="Percent [2] 2" xfId="1334" xr:uid="{00000000-0005-0000-0000-0000DA080000}"/>
    <cellStyle name="Percent [2] 3" xfId="2514" xr:uid="{00000000-0005-0000-0000-0000DB080000}"/>
    <cellStyle name="Percent 10" xfId="1335" xr:uid="{00000000-0005-0000-0000-0000DC080000}"/>
    <cellStyle name="Percent 11" xfId="1336" xr:uid="{00000000-0005-0000-0000-0000DD080000}"/>
    <cellStyle name="Percent 11 2" xfId="1683" xr:uid="{00000000-0005-0000-0000-0000DE080000}"/>
    <cellStyle name="Percent 12" xfId="1337" xr:uid="{00000000-0005-0000-0000-0000DF080000}"/>
    <cellStyle name="Percent 12 2" xfId="1684" xr:uid="{00000000-0005-0000-0000-0000E0080000}"/>
    <cellStyle name="Percent 13" xfId="1338" xr:uid="{00000000-0005-0000-0000-0000E1080000}"/>
    <cellStyle name="Percent 13 2" xfId="1685" xr:uid="{00000000-0005-0000-0000-0000E2080000}"/>
    <cellStyle name="Percent 14" xfId="1339" xr:uid="{00000000-0005-0000-0000-0000E3080000}"/>
    <cellStyle name="Percent 14 2" xfId="1686" xr:uid="{00000000-0005-0000-0000-0000E4080000}"/>
    <cellStyle name="Percent 15" xfId="1340" xr:uid="{00000000-0005-0000-0000-0000E5080000}"/>
    <cellStyle name="Percent 15 2" xfId="1687" xr:uid="{00000000-0005-0000-0000-0000E6080000}"/>
    <cellStyle name="Percent 16" xfId="1341" xr:uid="{00000000-0005-0000-0000-0000E7080000}"/>
    <cellStyle name="Percent 17" xfId="1342" xr:uid="{00000000-0005-0000-0000-0000E8080000}"/>
    <cellStyle name="Percent 18" xfId="1343" xr:uid="{00000000-0005-0000-0000-0000E9080000}"/>
    <cellStyle name="Percent 18 2" xfId="1688" xr:uid="{00000000-0005-0000-0000-0000EA080000}"/>
    <cellStyle name="Percent 19" xfId="1344" xr:uid="{00000000-0005-0000-0000-0000EB080000}"/>
    <cellStyle name="Percent 19 2" xfId="1689" xr:uid="{00000000-0005-0000-0000-0000EC080000}"/>
    <cellStyle name="Percent 2" xfId="1345" xr:uid="{00000000-0005-0000-0000-0000ED080000}"/>
    <cellStyle name="Percent 2 2" xfId="1346" xr:uid="{00000000-0005-0000-0000-0000EE080000}"/>
    <cellStyle name="Percent 20" xfId="1347" xr:uid="{00000000-0005-0000-0000-0000EF080000}"/>
    <cellStyle name="Percent 20 2" xfId="1690" xr:uid="{00000000-0005-0000-0000-0000F0080000}"/>
    <cellStyle name="Percent 21" xfId="1348" xr:uid="{00000000-0005-0000-0000-0000F1080000}"/>
    <cellStyle name="Percent 21 2" xfId="1691" xr:uid="{00000000-0005-0000-0000-0000F2080000}"/>
    <cellStyle name="Percent 22" xfId="1349" xr:uid="{00000000-0005-0000-0000-0000F3080000}"/>
    <cellStyle name="Percent 22 2" xfId="1692" xr:uid="{00000000-0005-0000-0000-0000F4080000}"/>
    <cellStyle name="Percent 23" xfId="1350" xr:uid="{00000000-0005-0000-0000-0000F5080000}"/>
    <cellStyle name="Percent 23 2" xfId="1693" xr:uid="{00000000-0005-0000-0000-0000F6080000}"/>
    <cellStyle name="Percent 24" xfId="1351" xr:uid="{00000000-0005-0000-0000-0000F7080000}"/>
    <cellStyle name="Percent 24 2" xfId="1694" xr:uid="{00000000-0005-0000-0000-0000F8080000}"/>
    <cellStyle name="Percent 25" xfId="1352" xr:uid="{00000000-0005-0000-0000-0000F9080000}"/>
    <cellStyle name="Percent 25 2" xfId="1695" xr:uid="{00000000-0005-0000-0000-0000FA080000}"/>
    <cellStyle name="Percent 26" xfId="1353" xr:uid="{00000000-0005-0000-0000-0000FB080000}"/>
    <cellStyle name="Percent 26 2" xfId="1696" xr:uid="{00000000-0005-0000-0000-0000FC080000}"/>
    <cellStyle name="Percent 27" xfId="1354" xr:uid="{00000000-0005-0000-0000-0000FD080000}"/>
    <cellStyle name="Percent 27 2" xfId="1697" xr:uid="{00000000-0005-0000-0000-0000FE080000}"/>
    <cellStyle name="Percent 28" xfId="2558" xr:uid="{00000000-0005-0000-0000-0000FF080000}"/>
    <cellStyle name="Percent 29" xfId="2560" xr:uid="{00000000-0005-0000-0000-000000090000}"/>
    <cellStyle name="Percent 3" xfId="1355" xr:uid="{00000000-0005-0000-0000-000001090000}"/>
    <cellStyle name="Percent 3 2" xfId="1356" xr:uid="{00000000-0005-0000-0000-000002090000}"/>
    <cellStyle name="Percent 3 3" xfId="1698" xr:uid="{00000000-0005-0000-0000-000003090000}"/>
    <cellStyle name="Percent 30" xfId="2565" xr:uid="{00000000-0005-0000-0000-000004090000}"/>
    <cellStyle name="Percent 31" xfId="2567" xr:uid="{00000000-0005-0000-0000-000005090000}"/>
    <cellStyle name="Percent 4" xfId="1357" xr:uid="{00000000-0005-0000-0000-000006090000}"/>
    <cellStyle name="Percent 5" xfId="1358" xr:uid="{00000000-0005-0000-0000-000007090000}"/>
    <cellStyle name="Percent 6" xfId="1359" xr:uid="{00000000-0005-0000-0000-000008090000}"/>
    <cellStyle name="Percent 7" xfId="1360" xr:uid="{00000000-0005-0000-0000-000009090000}"/>
    <cellStyle name="Percent 8" xfId="1361" xr:uid="{00000000-0005-0000-0000-00000A090000}"/>
    <cellStyle name="Percent 9" xfId="1362" xr:uid="{00000000-0005-0000-0000-00000B090000}"/>
    <cellStyle name="regstoresfromspecstores" xfId="2515" xr:uid="{00000000-0005-0000-0000-00000C090000}"/>
    <cellStyle name="RevList" xfId="2516" xr:uid="{00000000-0005-0000-0000-00000D090000}"/>
    <cellStyle name="RowLevel_0" xfId="2517" xr:uid="{00000000-0005-0000-0000-00000E090000}"/>
    <cellStyle name="s]_x000d__x000a_spooler=yes_x000d__x000a_load=_x000d__x000a_Beep=yes_x000d__x000a_NullPort=None_x000d__x000a_BorderWidth=3_x000d__x000a_CursorBlinkRate=1200_x000d__x000a_DoubleClickSpeed=452_x000d__x000a_Programs=co" xfId="2518" xr:uid="{00000000-0005-0000-0000-00000F090000}"/>
    <cellStyle name="SHADEDSTORES" xfId="2519" xr:uid="{00000000-0005-0000-0000-000010090000}"/>
    <cellStyle name="specstores" xfId="2520" xr:uid="{00000000-0005-0000-0000-000011090000}"/>
    <cellStyle name="Standard_AAbgleich" xfId="2521" xr:uid="{00000000-0005-0000-0000-000012090000}"/>
    <cellStyle name="STTDG" xfId="2522" xr:uid="{00000000-0005-0000-0000-000013090000}"/>
    <cellStyle name="Style 1" xfId="2523" xr:uid="{00000000-0005-0000-0000-000014090000}"/>
    <cellStyle name="subhead" xfId="1363" xr:uid="{00000000-0005-0000-0000-000015090000}"/>
    <cellStyle name="Subtotal" xfId="2524" xr:uid="{00000000-0005-0000-0000-000016090000}"/>
    <cellStyle name="T" xfId="1364" xr:uid="{00000000-0005-0000-0000-000017090000}"/>
    <cellStyle name="T 10" xfId="1365" xr:uid="{00000000-0005-0000-0000-000018090000}"/>
    <cellStyle name="T 11" xfId="1366" xr:uid="{00000000-0005-0000-0000-000019090000}"/>
    <cellStyle name="T 12" xfId="1367" xr:uid="{00000000-0005-0000-0000-00001A090000}"/>
    <cellStyle name="T 13" xfId="1368" xr:uid="{00000000-0005-0000-0000-00001B090000}"/>
    <cellStyle name="T 14" xfId="1369" xr:uid="{00000000-0005-0000-0000-00001C090000}"/>
    <cellStyle name="T 15" xfId="1370" xr:uid="{00000000-0005-0000-0000-00001D090000}"/>
    <cellStyle name="T 16" xfId="1371" xr:uid="{00000000-0005-0000-0000-00001E090000}"/>
    <cellStyle name="T 17" xfId="1372" xr:uid="{00000000-0005-0000-0000-00001F090000}"/>
    <cellStyle name="T 18" xfId="1373" xr:uid="{00000000-0005-0000-0000-000020090000}"/>
    <cellStyle name="T 19" xfId="1374" xr:uid="{00000000-0005-0000-0000-000021090000}"/>
    <cellStyle name="T 2" xfId="1375" xr:uid="{00000000-0005-0000-0000-000022090000}"/>
    <cellStyle name="T 20" xfId="1376" xr:uid="{00000000-0005-0000-0000-000023090000}"/>
    <cellStyle name="T 21" xfId="1377" xr:uid="{00000000-0005-0000-0000-000024090000}"/>
    <cellStyle name="T 22" xfId="1378" xr:uid="{00000000-0005-0000-0000-000025090000}"/>
    <cellStyle name="T 23" xfId="1379" xr:uid="{00000000-0005-0000-0000-000026090000}"/>
    <cellStyle name="T 24" xfId="1380" xr:uid="{00000000-0005-0000-0000-000027090000}"/>
    <cellStyle name="T 25" xfId="1381" xr:uid="{00000000-0005-0000-0000-000028090000}"/>
    <cellStyle name="T 26" xfId="1382" xr:uid="{00000000-0005-0000-0000-000029090000}"/>
    <cellStyle name="T 27" xfId="1383" xr:uid="{00000000-0005-0000-0000-00002A090000}"/>
    <cellStyle name="T 28" xfId="1384" xr:uid="{00000000-0005-0000-0000-00002B090000}"/>
    <cellStyle name="T 29" xfId="1385" xr:uid="{00000000-0005-0000-0000-00002C090000}"/>
    <cellStyle name="T 3" xfId="1386" xr:uid="{00000000-0005-0000-0000-00002D090000}"/>
    <cellStyle name="T 30" xfId="1387" xr:uid="{00000000-0005-0000-0000-00002E090000}"/>
    <cellStyle name="T 31" xfId="1388" xr:uid="{00000000-0005-0000-0000-00002F090000}"/>
    <cellStyle name="T 32" xfId="1389" xr:uid="{00000000-0005-0000-0000-000030090000}"/>
    <cellStyle name="T 33" xfId="1390" xr:uid="{00000000-0005-0000-0000-000031090000}"/>
    <cellStyle name="T 34" xfId="1391" xr:uid="{00000000-0005-0000-0000-000032090000}"/>
    <cellStyle name="T 35" xfId="1392" xr:uid="{00000000-0005-0000-0000-000033090000}"/>
    <cellStyle name="T 36" xfId="1393" xr:uid="{00000000-0005-0000-0000-000034090000}"/>
    <cellStyle name="T 37" xfId="1394" xr:uid="{00000000-0005-0000-0000-000035090000}"/>
    <cellStyle name="T 38" xfId="1395" xr:uid="{00000000-0005-0000-0000-000036090000}"/>
    <cellStyle name="T 39" xfId="1396" xr:uid="{00000000-0005-0000-0000-000037090000}"/>
    <cellStyle name="T 4" xfId="1397" xr:uid="{00000000-0005-0000-0000-000038090000}"/>
    <cellStyle name="T 40" xfId="1398" xr:uid="{00000000-0005-0000-0000-000039090000}"/>
    <cellStyle name="T 41" xfId="1399" xr:uid="{00000000-0005-0000-0000-00003A090000}"/>
    <cellStyle name="T 42" xfId="1400" xr:uid="{00000000-0005-0000-0000-00003B090000}"/>
    <cellStyle name="T 43" xfId="1401" xr:uid="{00000000-0005-0000-0000-00003C090000}"/>
    <cellStyle name="T 44" xfId="1402" xr:uid="{00000000-0005-0000-0000-00003D090000}"/>
    <cellStyle name="T 45" xfId="1403" xr:uid="{00000000-0005-0000-0000-00003E090000}"/>
    <cellStyle name="T 46" xfId="1404" xr:uid="{00000000-0005-0000-0000-00003F090000}"/>
    <cellStyle name="T 47" xfId="1405" xr:uid="{00000000-0005-0000-0000-000040090000}"/>
    <cellStyle name="T 48" xfId="1406" xr:uid="{00000000-0005-0000-0000-000041090000}"/>
    <cellStyle name="T 5" xfId="1407" xr:uid="{00000000-0005-0000-0000-000042090000}"/>
    <cellStyle name="T 6" xfId="1408" xr:uid="{00000000-0005-0000-0000-000043090000}"/>
    <cellStyle name="T 7" xfId="1409" xr:uid="{00000000-0005-0000-0000-000044090000}"/>
    <cellStyle name="T 8" xfId="1410" xr:uid="{00000000-0005-0000-0000-000045090000}"/>
    <cellStyle name="T 9" xfId="1411" xr:uid="{00000000-0005-0000-0000-000046090000}"/>
    <cellStyle name="T_Book1" xfId="2525" xr:uid="{00000000-0005-0000-0000-000047090000}"/>
    <cellStyle name="T_Book1_Book1" xfId="2526" xr:uid="{00000000-0005-0000-0000-000048090000}"/>
    <cellStyle name="T_Book1_Chom mot  Gia Q1-2007" xfId="2527" xr:uid="{00000000-0005-0000-0000-000049090000}"/>
    <cellStyle name="T_Book1_Dap sai1" xfId="2528" xr:uid="{00000000-0005-0000-0000-00004A090000}"/>
    <cellStyle name="T_Book1_DT 25-6-2008" xfId="2529" xr:uid="{00000000-0005-0000-0000-00004B090000}"/>
    <cellStyle name="T_Cao do mong cong, phai tuyen" xfId="2530" xr:uid="{00000000-0005-0000-0000-00004C090000}"/>
    <cellStyle name="T_DIEN TICH THEO CT 27-09-2011" xfId="1412" xr:uid="{00000000-0005-0000-0000-00004D090000}"/>
    <cellStyle name="T_DT Hop dong bai thai xi" xfId="2531" xr:uid="{00000000-0005-0000-0000-00004E090000}"/>
    <cellStyle name="T_Gia thau Hoang Xuan" xfId="2532" xr:uid="{00000000-0005-0000-0000-00004F090000}"/>
    <cellStyle name="T_KH phan chi tiet sctx, pttt,nnvl,SCL," xfId="1413" xr:uid="{00000000-0005-0000-0000-000050090000}"/>
    <cellStyle name="T_KHTOAN CONG TY 2009" xfId="1414" xr:uid="{00000000-0005-0000-0000-000051090000}"/>
    <cellStyle name="T_KHTOAN CONG TY 2009-BCN" xfId="1415" xr:uid="{00000000-0005-0000-0000-000052090000}"/>
    <cellStyle name="T_KHTOAN CONG TY GIAO" xfId="1416" xr:uid="{00000000-0005-0000-0000-000053090000}"/>
    <cellStyle name="T_KHTOAN CONG TY GIAO 2" xfId="1417" xr:uid="{00000000-0005-0000-0000-000054090000}"/>
    <cellStyle name="T_KHTOAN CONG TY GIAO_Tong hop cac cong tuoi, tieu" xfId="1418" xr:uid="{00000000-0005-0000-0000-000055090000}"/>
    <cellStyle name="T_THIEU HOA" xfId="1419" xr:uid="{00000000-0005-0000-0000-000056090000}"/>
    <cellStyle name="T_THIEU HOA 2" xfId="1420" xr:uid="{00000000-0005-0000-0000-000057090000}"/>
    <cellStyle name="T_THIEU HOA_Tong hop cac cong tuoi, tieu" xfId="1421" xr:uid="{00000000-0005-0000-0000-000058090000}"/>
    <cellStyle name="T_YEN DINH I" xfId="1422" xr:uid="{00000000-0005-0000-0000-000059090000}"/>
    <cellStyle name="T_YEN DINH I_KH phan chi tiet sctx, pttt,nnvl,SCL," xfId="1423" xr:uid="{00000000-0005-0000-0000-00005A090000}"/>
    <cellStyle name="T_YEN DINH I_YEN DINH 2012" xfId="1424" xr:uid="{00000000-0005-0000-0000-00005B090000}"/>
    <cellStyle name="tde" xfId="2533" xr:uid="{00000000-0005-0000-0000-00005C090000}"/>
    <cellStyle name="th" xfId="1425" xr:uid="{00000000-0005-0000-0000-00005D090000}"/>
    <cellStyle name="th 10" xfId="1426" xr:uid="{00000000-0005-0000-0000-00005E090000}"/>
    <cellStyle name="th 11" xfId="1427" xr:uid="{00000000-0005-0000-0000-00005F090000}"/>
    <cellStyle name="th 12" xfId="1428" xr:uid="{00000000-0005-0000-0000-000060090000}"/>
    <cellStyle name="th 13" xfId="1429" xr:uid="{00000000-0005-0000-0000-000061090000}"/>
    <cellStyle name="th 14" xfId="1430" xr:uid="{00000000-0005-0000-0000-000062090000}"/>
    <cellStyle name="th 15" xfId="1431" xr:uid="{00000000-0005-0000-0000-000063090000}"/>
    <cellStyle name="th 16" xfId="1432" xr:uid="{00000000-0005-0000-0000-000064090000}"/>
    <cellStyle name="th 17" xfId="1433" xr:uid="{00000000-0005-0000-0000-000065090000}"/>
    <cellStyle name="th 18" xfId="1434" xr:uid="{00000000-0005-0000-0000-000066090000}"/>
    <cellStyle name="th 19" xfId="1435" xr:uid="{00000000-0005-0000-0000-000067090000}"/>
    <cellStyle name="th 2" xfId="1436" xr:uid="{00000000-0005-0000-0000-000068090000}"/>
    <cellStyle name="th 20" xfId="1437" xr:uid="{00000000-0005-0000-0000-000069090000}"/>
    <cellStyle name="th 21" xfId="1438" xr:uid="{00000000-0005-0000-0000-00006A090000}"/>
    <cellStyle name="th 22" xfId="1439" xr:uid="{00000000-0005-0000-0000-00006B090000}"/>
    <cellStyle name="th 23" xfId="1440" xr:uid="{00000000-0005-0000-0000-00006C090000}"/>
    <cellStyle name="th 24" xfId="1441" xr:uid="{00000000-0005-0000-0000-00006D090000}"/>
    <cellStyle name="th 25" xfId="1442" xr:uid="{00000000-0005-0000-0000-00006E090000}"/>
    <cellStyle name="th 26" xfId="1443" xr:uid="{00000000-0005-0000-0000-00006F090000}"/>
    <cellStyle name="th 27" xfId="1444" xr:uid="{00000000-0005-0000-0000-000070090000}"/>
    <cellStyle name="th 28" xfId="1445" xr:uid="{00000000-0005-0000-0000-000071090000}"/>
    <cellStyle name="th 29" xfId="1446" xr:uid="{00000000-0005-0000-0000-000072090000}"/>
    <cellStyle name="th 3" xfId="1447" xr:uid="{00000000-0005-0000-0000-000073090000}"/>
    <cellStyle name="th 30" xfId="1448" xr:uid="{00000000-0005-0000-0000-000074090000}"/>
    <cellStyle name="th 31" xfId="1449" xr:uid="{00000000-0005-0000-0000-000075090000}"/>
    <cellStyle name="th 32" xfId="1450" xr:uid="{00000000-0005-0000-0000-000076090000}"/>
    <cellStyle name="th 33" xfId="1451" xr:uid="{00000000-0005-0000-0000-000077090000}"/>
    <cellStyle name="th 34" xfId="1452" xr:uid="{00000000-0005-0000-0000-000078090000}"/>
    <cellStyle name="th 35" xfId="1453" xr:uid="{00000000-0005-0000-0000-000079090000}"/>
    <cellStyle name="th 36" xfId="1454" xr:uid="{00000000-0005-0000-0000-00007A090000}"/>
    <cellStyle name="th 37" xfId="1455" xr:uid="{00000000-0005-0000-0000-00007B090000}"/>
    <cellStyle name="th 38" xfId="1456" xr:uid="{00000000-0005-0000-0000-00007C090000}"/>
    <cellStyle name="th 39" xfId="1457" xr:uid="{00000000-0005-0000-0000-00007D090000}"/>
    <cellStyle name="th 4" xfId="1458" xr:uid="{00000000-0005-0000-0000-00007E090000}"/>
    <cellStyle name="th 40" xfId="1459" xr:uid="{00000000-0005-0000-0000-00007F090000}"/>
    <cellStyle name="th 41" xfId="1460" xr:uid="{00000000-0005-0000-0000-000080090000}"/>
    <cellStyle name="th 42" xfId="1461" xr:uid="{00000000-0005-0000-0000-000081090000}"/>
    <cellStyle name="th 43" xfId="1462" xr:uid="{00000000-0005-0000-0000-000082090000}"/>
    <cellStyle name="th 44" xfId="1463" xr:uid="{00000000-0005-0000-0000-000083090000}"/>
    <cellStyle name="th 45" xfId="1464" xr:uid="{00000000-0005-0000-0000-000084090000}"/>
    <cellStyle name="th 46" xfId="1465" xr:uid="{00000000-0005-0000-0000-000085090000}"/>
    <cellStyle name="th 47" xfId="1466" xr:uid="{00000000-0005-0000-0000-000086090000}"/>
    <cellStyle name="th 48" xfId="1467" xr:uid="{00000000-0005-0000-0000-000087090000}"/>
    <cellStyle name="th 5" xfId="1468" xr:uid="{00000000-0005-0000-0000-000088090000}"/>
    <cellStyle name="th 6" xfId="1469" xr:uid="{00000000-0005-0000-0000-000089090000}"/>
    <cellStyle name="th 7" xfId="1470" xr:uid="{00000000-0005-0000-0000-00008A090000}"/>
    <cellStyle name="th 8" xfId="1471" xr:uid="{00000000-0005-0000-0000-00008B090000}"/>
    <cellStyle name="th 9" xfId="1472" xr:uid="{00000000-0005-0000-0000-00008C090000}"/>
    <cellStyle name="þ_x001d_ð¤_x000c_¯þ_x0014__x000d_¨þU_x0001_À_x0004_ _x0015__x000f__x0001__x0001_" xfId="2534" xr:uid="{00000000-0005-0000-0000-00008D090000}"/>
    <cellStyle name="þ_x001d_ð·_x000c_æþ'_x000d_ßþU_x0001_Ø_x0005_ü_x0014__x0007__x0001__x0001_" xfId="2535" xr:uid="{00000000-0005-0000-0000-00008E090000}"/>
    <cellStyle name="þ_x001d_ðÇ%Uý—&amp;Hý9_x0008_Ÿ s_x000a__x0007__x0001__x0001_" xfId="2536" xr:uid="{00000000-0005-0000-0000-00008F090000}"/>
    <cellStyle name="thuong-10" xfId="2537" xr:uid="{00000000-0005-0000-0000-000090090000}"/>
    <cellStyle name="thuong-11" xfId="2538" xr:uid="{00000000-0005-0000-0000-000091090000}"/>
    <cellStyle name="tit1" xfId="2539" xr:uid="{00000000-0005-0000-0000-000092090000}"/>
    <cellStyle name="tit2" xfId="2540" xr:uid="{00000000-0005-0000-0000-000093090000}"/>
    <cellStyle name="tit3" xfId="2541" xr:uid="{00000000-0005-0000-0000-000094090000}"/>
    <cellStyle name="tit4" xfId="2542" xr:uid="{00000000-0005-0000-0000-000095090000}"/>
    <cellStyle name="Title 10" xfId="2246" xr:uid="{00000000-0005-0000-0000-000096090000}"/>
    <cellStyle name="Title 11" xfId="2247" xr:uid="{00000000-0005-0000-0000-000097090000}"/>
    <cellStyle name="Title 12" xfId="2248" xr:uid="{00000000-0005-0000-0000-000098090000}"/>
    <cellStyle name="Title 13" xfId="2249" xr:uid="{00000000-0005-0000-0000-000099090000}"/>
    <cellStyle name="Title 14" xfId="2250" xr:uid="{00000000-0005-0000-0000-00009A090000}"/>
    <cellStyle name="Title 2" xfId="1473" xr:uid="{00000000-0005-0000-0000-00009B090000}"/>
    <cellStyle name="Title 2 2" xfId="2251" xr:uid="{00000000-0005-0000-0000-00009C090000}"/>
    <cellStyle name="Title 3" xfId="1474" xr:uid="{00000000-0005-0000-0000-00009D090000}"/>
    <cellStyle name="Title 3 2" xfId="2252" xr:uid="{00000000-0005-0000-0000-00009E090000}"/>
    <cellStyle name="Title 4" xfId="1475" xr:uid="{00000000-0005-0000-0000-00009F090000}"/>
    <cellStyle name="Title 4 2" xfId="2253" xr:uid="{00000000-0005-0000-0000-0000A0090000}"/>
    <cellStyle name="Title 5" xfId="1476" xr:uid="{00000000-0005-0000-0000-0000A1090000}"/>
    <cellStyle name="Title 5 2" xfId="2254" xr:uid="{00000000-0005-0000-0000-0000A2090000}"/>
    <cellStyle name="Title 6" xfId="1477" xr:uid="{00000000-0005-0000-0000-0000A3090000}"/>
    <cellStyle name="Title 6 2" xfId="2255" xr:uid="{00000000-0005-0000-0000-0000A4090000}"/>
    <cellStyle name="Title 7" xfId="1478" xr:uid="{00000000-0005-0000-0000-0000A5090000}"/>
    <cellStyle name="Title 7 2" xfId="2256" xr:uid="{00000000-0005-0000-0000-0000A6090000}"/>
    <cellStyle name="Title 8" xfId="1479" xr:uid="{00000000-0005-0000-0000-0000A7090000}"/>
    <cellStyle name="Title 8 2" xfId="2257" xr:uid="{00000000-0005-0000-0000-0000A8090000}"/>
    <cellStyle name="Title 9" xfId="2258" xr:uid="{00000000-0005-0000-0000-0000A9090000}"/>
    <cellStyle name="Tongcong" xfId="2543" xr:uid="{00000000-0005-0000-0000-0000AA090000}"/>
    <cellStyle name="Total 10" xfId="2259" xr:uid="{00000000-0005-0000-0000-0000AB090000}"/>
    <cellStyle name="Total 11" xfId="2260" xr:uid="{00000000-0005-0000-0000-0000AC090000}"/>
    <cellStyle name="Total 12" xfId="2261" xr:uid="{00000000-0005-0000-0000-0000AD090000}"/>
    <cellStyle name="Total 13" xfId="2262" xr:uid="{00000000-0005-0000-0000-0000AE090000}"/>
    <cellStyle name="Total 14" xfId="2263" xr:uid="{00000000-0005-0000-0000-0000AF090000}"/>
    <cellStyle name="Total 2" xfId="2264" xr:uid="{00000000-0005-0000-0000-0000B0090000}"/>
    <cellStyle name="Total 3" xfId="2265" xr:uid="{00000000-0005-0000-0000-0000B1090000}"/>
    <cellStyle name="Total 4" xfId="2266" xr:uid="{00000000-0005-0000-0000-0000B2090000}"/>
    <cellStyle name="Total 5" xfId="2267" xr:uid="{00000000-0005-0000-0000-0000B3090000}"/>
    <cellStyle name="Total 6" xfId="2268" xr:uid="{00000000-0005-0000-0000-0000B4090000}"/>
    <cellStyle name="Total 7" xfId="2269" xr:uid="{00000000-0005-0000-0000-0000B5090000}"/>
    <cellStyle name="Total 8" xfId="2270" xr:uid="{00000000-0005-0000-0000-0000B6090000}"/>
    <cellStyle name="Total 9" xfId="2271" xr:uid="{00000000-0005-0000-0000-0000B7090000}"/>
    <cellStyle name="VANG1" xfId="2544" xr:uid="{00000000-0005-0000-0000-0000B8090000}"/>
    <cellStyle name="viet" xfId="1480" xr:uid="{00000000-0005-0000-0000-0000B9090000}"/>
    <cellStyle name="viet 10" xfId="1481" xr:uid="{00000000-0005-0000-0000-0000BA090000}"/>
    <cellStyle name="viet 11" xfId="1482" xr:uid="{00000000-0005-0000-0000-0000BB090000}"/>
    <cellStyle name="viet 12" xfId="1483" xr:uid="{00000000-0005-0000-0000-0000BC090000}"/>
    <cellStyle name="viet 13" xfId="1484" xr:uid="{00000000-0005-0000-0000-0000BD090000}"/>
    <cellStyle name="viet 14" xfId="1485" xr:uid="{00000000-0005-0000-0000-0000BE090000}"/>
    <cellStyle name="viet 15" xfId="1486" xr:uid="{00000000-0005-0000-0000-0000BF090000}"/>
    <cellStyle name="viet 16" xfId="1487" xr:uid="{00000000-0005-0000-0000-0000C0090000}"/>
    <cellStyle name="viet 17" xfId="1488" xr:uid="{00000000-0005-0000-0000-0000C1090000}"/>
    <cellStyle name="viet 18" xfId="1489" xr:uid="{00000000-0005-0000-0000-0000C2090000}"/>
    <cellStyle name="viet 19" xfId="1490" xr:uid="{00000000-0005-0000-0000-0000C3090000}"/>
    <cellStyle name="viet 2" xfId="1491" xr:uid="{00000000-0005-0000-0000-0000C4090000}"/>
    <cellStyle name="viet 20" xfId="1492" xr:uid="{00000000-0005-0000-0000-0000C5090000}"/>
    <cellStyle name="viet 21" xfId="1493" xr:uid="{00000000-0005-0000-0000-0000C6090000}"/>
    <cellStyle name="viet 22" xfId="1494" xr:uid="{00000000-0005-0000-0000-0000C7090000}"/>
    <cellStyle name="viet 23" xfId="1495" xr:uid="{00000000-0005-0000-0000-0000C8090000}"/>
    <cellStyle name="viet 24" xfId="1496" xr:uid="{00000000-0005-0000-0000-0000C9090000}"/>
    <cellStyle name="viet 25" xfId="1497" xr:uid="{00000000-0005-0000-0000-0000CA090000}"/>
    <cellStyle name="viet 26" xfId="1498" xr:uid="{00000000-0005-0000-0000-0000CB090000}"/>
    <cellStyle name="viet 27" xfId="1499" xr:uid="{00000000-0005-0000-0000-0000CC090000}"/>
    <cellStyle name="viet 28" xfId="1500" xr:uid="{00000000-0005-0000-0000-0000CD090000}"/>
    <cellStyle name="viet 29" xfId="1501" xr:uid="{00000000-0005-0000-0000-0000CE090000}"/>
    <cellStyle name="viet 3" xfId="1502" xr:uid="{00000000-0005-0000-0000-0000CF090000}"/>
    <cellStyle name="viet 30" xfId="1503" xr:uid="{00000000-0005-0000-0000-0000D0090000}"/>
    <cellStyle name="viet 31" xfId="1504" xr:uid="{00000000-0005-0000-0000-0000D1090000}"/>
    <cellStyle name="viet 32" xfId="1505" xr:uid="{00000000-0005-0000-0000-0000D2090000}"/>
    <cellStyle name="viet 33" xfId="1506" xr:uid="{00000000-0005-0000-0000-0000D3090000}"/>
    <cellStyle name="viet 34" xfId="1507" xr:uid="{00000000-0005-0000-0000-0000D4090000}"/>
    <cellStyle name="viet 35" xfId="1508" xr:uid="{00000000-0005-0000-0000-0000D5090000}"/>
    <cellStyle name="viet 36" xfId="1509" xr:uid="{00000000-0005-0000-0000-0000D6090000}"/>
    <cellStyle name="viet 37" xfId="1510" xr:uid="{00000000-0005-0000-0000-0000D7090000}"/>
    <cellStyle name="viet 38" xfId="1511" xr:uid="{00000000-0005-0000-0000-0000D8090000}"/>
    <cellStyle name="viet 39" xfId="1512" xr:uid="{00000000-0005-0000-0000-0000D9090000}"/>
    <cellStyle name="viet 4" xfId="1513" xr:uid="{00000000-0005-0000-0000-0000DA090000}"/>
    <cellStyle name="viet 40" xfId="1514" xr:uid="{00000000-0005-0000-0000-0000DB090000}"/>
    <cellStyle name="viet 41" xfId="1515" xr:uid="{00000000-0005-0000-0000-0000DC090000}"/>
    <cellStyle name="viet 42" xfId="1516" xr:uid="{00000000-0005-0000-0000-0000DD090000}"/>
    <cellStyle name="viet 43" xfId="1517" xr:uid="{00000000-0005-0000-0000-0000DE090000}"/>
    <cellStyle name="viet 44" xfId="1518" xr:uid="{00000000-0005-0000-0000-0000DF090000}"/>
    <cellStyle name="viet 45" xfId="1519" xr:uid="{00000000-0005-0000-0000-0000E0090000}"/>
    <cellStyle name="viet 46" xfId="1520" xr:uid="{00000000-0005-0000-0000-0000E1090000}"/>
    <cellStyle name="viet 47" xfId="1521" xr:uid="{00000000-0005-0000-0000-0000E2090000}"/>
    <cellStyle name="viet 48" xfId="1522" xr:uid="{00000000-0005-0000-0000-0000E3090000}"/>
    <cellStyle name="viet 5" xfId="1523" xr:uid="{00000000-0005-0000-0000-0000E4090000}"/>
    <cellStyle name="viet 6" xfId="1524" xr:uid="{00000000-0005-0000-0000-0000E5090000}"/>
    <cellStyle name="viet 7" xfId="1525" xr:uid="{00000000-0005-0000-0000-0000E6090000}"/>
    <cellStyle name="viet 8" xfId="1526" xr:uid="{00000000-0005-0000-0000-0000E7090000}"/>
    <cellStyle name="viet 9" xfId="1527" xr:uid="{00000000-0005-0000-0000-0000E8090000}"/>
    <cellStyle name="viet2" xfId="1528" xr:uid="{00000000-0005-0000-0000-0000E9090000}"/>
    <cellStyle name="viet2 10" xfId="1529" xr:uid="{00000000-0005-0000-0000-0000EA090000}"/>
    <cellStyle name="viet2 11" xfId="1530" xr:uid="{00000000-0005-0000-0000-0000EB090000}"/>
    <cellStyle name="viet2 12" xfId="1531" xr:uid="{00000000-0005-0000-0000-0000EC090000}"/>
    <cellStyle name="viet2 13" xfId="1532" xr:uid="{00000000-0005-0000-0000-0000ED090000}"/>
    <cellStyle name="viet2 14" xfId="1533" xr:uid="{00000000-0005-0000-0000-0000EE090000}"/>
    <cellStyle name="viet2 15" xfId="1534" xr:uid="{00000000-0005-0000-0000-0000EF090000}"/>
    <cellStyle name="viet2 16" xfId="1535" xr:uid="{00000000-0005-0000-0000-0000F0090000}"/>
    <cellStyle name="viet2 17" xfId="1536" xr:uid="{00000000-0005-0000-0000-0000F1090000}"/>
    <cellStyle name="viet2 18" xfId="1537" xr:uid="{00000000-0005-0000-0000-0000F2090000}"/>
    <cellStyle name="viet2 19" xfId="1538" xr:uid="{00000000-0005-0000-0000-0000F3090000}"/>
    <cellStyle name="viet2 2" xfId="1539" xr:uid="{00000000-0005-0000-0000-0000F4090000}"/>
    <cellStyle name="viet2 20" xfId="1540" xr:uid="{00000000-0005-0000-0000-0000F5090000}"/>
    <cellStyle name="viet2 21" xfId="1541" xr:uid="{00000000-0005-0000-0000-0000F6090000}"/>
    <cellStyle name="viet2 22" xfId="1542" xr:uid="{00000000-0005-0000-0000-0000F7090000}"/>
    <cellStyle name="viet2 23" xfId="1543" xr:uid="{00000000-0005-0000-0000-0000F8090000}"/>
    <cellStyle name="viet2 24" xfId="1544" xr:uid="{00000000-0005-0000-0000-0000F9090000}"/>
    <cellStyle name="viet2 25" xfId="1545" xr:uid="{00000000-0005-0000-0000-0000FA090000}"/>
    <cellStyle name="viet2 26" xfId="1546" xr:uid="{00000000-0005-0000-0000-0000FB090000}"/>
    <cellStyle name="viet2 27" xfId="1547" xr:uid="{00000000-0005-0000-0000-0000FC090000}"/>
    <cellStyle name="viet2 28" xfId="1548" xr:uid="{00000000-0005-0000-0000-0000FD090000}"/>
    <cellStyle name="viet2 29" xfId="1549" xr:uid="{00000000-0005-0000-0000-0000FE090000}"/>
    <cellStyle name="viet2 3" xfId="1550" xr:uid="{00000000-0005-0000-0000-0000FF090000}"/>
    <cellStyle name="viet2 30" xfId="1551" xr:uid="{00000000-0005-0000-0000-0000000A0000}"/>
    <cellStyle name="viet2 31" xfId="1552" xr:uid="{00000000-0005-0000-0000-0000010A0000}"/>
    <cellStyle name="viet2 32" xfId="1553" xr:uid="{00000000-0005-0000-0000-0000020A0000}"/>
    <cellStyle name="viet2 33" xfId="1554" xr:uid="{00000000-0005-0000-0000-0000030A0000}"/>
    <cellStyle name="viet2 34" xfId="1555" xr:uid="{00000000-0005-0000-0000-0000040A0000}"/>
    <cellStyle name="viet2 35" xfId="1556" xr:uid="{00000000-0005-0000-0000-0000050A0000}"/>
    <cellStyle name="viet2 36" xfId="1557" xr:uid="{00000000-0005-0000-0000-0000060A0000}"/>
    <cellStyle name="viet2 37" xfId="1558" xr:uid="{00000000-0005-0000-0000-0000070A0000}"/>
    <cellStyle name="viet2 38" xfId="1559" xr:uid="{00000000-0005-0000-0000-0000080A0000}"/>
    <cellStyle name="viet2 39" xfId="1560" xr:uid="{00000000-0005-0000-0000-0000090A0000}"/>
    <cellStyle name="viet2 4" xfId="1561" xr:uid="{00000000-0005-0000-0000-00000A0A0000}"/>
    <cellStyle name="viet2 40" xfId="1562" xr:uid="{00000000-0005-0000-0000-00000B0A0000}"/>
    <cellStyle name="viet2 41" xfId="1563" xr:uid="{00000000-0005-0000-0000-00000C0A0000}"/>
    <cellStyle name="viet2 42" xfId="1564" xr:uid="{00000000-0005-0000-0000-00000D0A0000}"/>
    <cellStyle name="viet2 43" xfId="1565" xr:uid="{00000000-0005-0000-0000-00000E0A0000}"/>
    <cellStyle name="viet2 44" xfId="1566" xr:uid="{00000000-0005-0000-0000-00000F0A0000}"/>
    <cellStyle name="viet2 45" xfId="1567" xr:uid="{00000000-0005-0000-0000-0000100A0000}"/>
    <cellStyle name="viet2 46" xfId="1568" xr:uid="{00000000-0005-0000-0000-0000110A0000}"/>
    <cellStyle name="viet2 47" xfId="1569" xr:uid="{00000000-0005-0000-0000-0000120A0000}"/>
    <cellStyle name="viet2 48" xfId="1570" xr:uid="{00000000-0005-0000-0000-0000130A0000}"/>
    <cellStyle name="viet2 5" xfId="1571" xr:uid="{00000000-0005-0000-0000-0000140A0000}"/>
    <cellStyle name="viet2 6" xfId="1572" xr:uid="{00000000-0005-0000-0000-0000150A0000}"/>
    <cellStyle name="viet2 7" xfId="1573" xr:uid="{00000000-0005-0000-0000-0000160A0000}"/>
    <cellStyle name="viet2 8" xfId="1574" xr:uid="{00000000-0005-0000-0000-0000170A0000}"/>
    <cellStyle name="viet2 9" xfId="1575" xr:uid="{00000000-0005-0000-0000-0000180A0000}"/>
    <cellStyle name="VL" xfId="2545" xr:uid="{00000000-0005-0000-0000-0000190A0000}"/>
    <cellStyle name="VLB-GTKÕ" xfId="2546" xr:uid="{00000000-0005-0000-0000-00001A0A0000}"/>
    <cellStyle name="vn_time" xfId="1576" xr:uid="{00000000-0005-0000-0000-00001B0A0000}"/>
    <cellStyle name="vnhead3" xfId="2547" xr:uid="{00000000-0005-0000-0000-00001C0A0000}"/>
    <cellStyle name="vntxt1" xfId="2548" xr:uid="{00000000-0005-0000-0000-00001D0A0000}"/>
    <cellStyle name="Währung [0]_ALLE_ITEMS_280800_EV_NL" xfId="2549" xr:uid="{00000000-0005-0000-0000-00001E0A0000}"/>
    <cellStyle name="Währung_AKE_100N" xfId="2550" xr:uid="{00000000-0005-0000-0000-00001F0A0000}"/>
    <cellStyle name="Warning Text 10" xfId="2272" xr:uid="{00000000-0005-0000-0000-0000200A0000}"/>
    <cellStyle name="Warning Text 11" xfId="2273" xr:uid="{00000000-0005-0000-0000-0000210A0000}"/>
    <cellStyle name="Warning Text 12" xfId="2274" xr:uid="{00000000-0005-0000-0000-0000220A0000}"/>
    <cellStyle name="Warning Text 13" xfId="2275" xr:uid="{00000000-0005-0000-0000-0000230A0000}"/>
    <cellStyle name="Warning Text 14" xfId="2276" xr:uid="{00000000-0005-0000-0000-0000240A0000}"/>
    <cellStyle name="Warning Text 2" xfId="1577" xr:uid="{00000000-0005-0000-0000-0000250A0000}"/>
    <cellStyle name="Warning Text 2 2" xfId="2277" xr:uid="{00000000-0005-0000-0000-0000260A0000}"/>
    <cellStyle name="Warning Text 3" xfId="1578" xr:uid="{00000000-0005-0000-0000-0000270A0000}"/>
    <cellStyle name="Warning Text 3 2" xfId="2278" xr:uid="{00000000-0005-0000-0000-0000280A0000}"/>
    <cellStyle name="Warning Text 4" xfId="1579" xr:uid="{00000000-0005-0000-0000-0000290A0000}"/>
    <cellStyle name="Warning Text 4 2" xfId="2279" xr:uid="{00000000-0005-0000-0000-00002A0A0000}"/>
    <cellStyle name="Warning Text 5" xfId="1580" xr:uid="{00000000-0005-0000-0000-00002B0A0000}"/>
    <cellStyle name="Warning Text 5 2" xfId="2280" xr:uid="{00000000-0005-0000-0000-00002C0A0000}"/>
    <cellStyle name="Warning Text 6" xfId="1581" xr:uid="{00000000-0005-0000-0000-00002D0A0000}"/>
    <cellStyle name="Warning Text 6 2" xfId="2281" xr:uid="{00000000-0005-0000-0000-00002E0A0000}"/>
    <cellStyle name="Warning Text 7" xfId="1582" xr:uid="{00000000-0005-0000-0000-00002F0A0000}"/>
    <cellStyle name="Warning Text 7 2" xfId="2282" xr:uid="{00000000-0005-0000-0000-0000300A0000}"/>
    <cellStyle name="Warning Text 8" xfId="1583" xr:uid="{00000000-0005-0000-0000-0000310A0000}"/>
    <cellStyle name="Warning Text 8 2" xfId="2283" xr:uid="{00000000-0005-0000-0000-0000320A0000}"/>
    <cellStyle name="Warning Text 9" xfId="2284" xr:uid="{00000000-0005-0000-0000-0000330A0000}"/>
    <cellStyle name="xuan" xfId="2551" xr:uid="{00000000-0005-0000-0000-0000340A0000}"/>
    <cellStyle name=" [0.00]_ Att. 1- Cover" xfId="1584" xr:uid="{00000000-0005-0000-0000-0000350A0000}"/>
    <cellStyle name="_ Att. 1- Cover" xfId="1585" xr:uid="{00000000-0005-0000-0000-0000360A0000}"/>
    <cellStyle name="?_ Att. 1- Cover" xfId="1586" xr:uid="{00000000-0005-0000-0000-0000370A0000}"/>
    <cellStyle name="똿뗦먛귟 [0.00]_PRODUCT DETAIL Q1" xfId="1587" xr:uid="{00000000-0005-0000-0000-0000380A0000}"/>
    <cellStyle name="똿뗦먛귟_PRODUCT DETAIL Q1" xfId="1588" xr:uid="{00000000-0005-0000-0000-0000390A0000}"/>
    <cellStyle name="믅됞 [0.00]_PRODUCT DETAIL Q1" xfId="1589" xr:uid="{00000000-0005-0000-0000-00003A0A0000}"/>
    <cellStyle name="믅됞_PRODUCT DETAIL Q1" xfId="1590" xr:uid="{00000000-0005-0000-0000-00003B0A0000}"/>
    <cellStyle name="백분율_95" xfId="1591" xr:uid="{00000000-0005-0000-0000-00003C0A0000}"/>
    <cellStyle name="뷭?_BOOKSHIP" xfId="1592" xr:uid="{00000000-0005-0000-0000-00003D0A0000}"/>
    <cellStyle name="안건회계법인" xfId="2552" xr:uid="{00000000-0005-0000-0000-00003E0A0000}"/>
    <cellStyle name="콤마 [0]_ 비목별 월별기술 " xfId="1593" xr:uid="{00000000-0005-0000-0000-00003F0A0000}"/>
    <cellStyle name="콤마_ 비목별 월별기술 " xfId="1594" xr:uid="{00000000-0005-0000-0000-0000400A0000}"/>
    <cellStyle name="통화 [0]_1202" xfId="1595" xr:uid="{00000000-0005-0000-0000-0000410A0000}"/>
    <cellStyle name="통화_1202" xfId="1596" xr:uid="{00000000-0005-0000-0000-0000420A0000}"/>
    <cellStyle name="표준_(정보부머)월별인원계획" xfId="2553" xr:uid="{00000000-0005-0000-0000-0000430A0000}"/>
    <cellStyle name="一般_00Q3902REV.1" xfId="1597" xr:uid="{00000000-0005-0000-0000-0000440A0000}"/>
    <cellStyle name="千分位[0]_00Q3902REV.1" xfId="1598" xr:uid="{00000000-0005-0000-0000-0000450A0000}"/>
    <cellStyle name="千分位_00Q3902REV.1" xfId="1599" xr:uid="{00000000-0005-0000-0000-0000460A0000}"/>
    <cellStyle name="桁区切り_工費" xfId="2554" xr:uid="{00000000-0005-0000-0000-0000470A0000}"/>
    <cellStyle name="標準_Standard" xfId="2555" xr:uid="{00000000-0005-0000-0000-0000480A0000}"/>
    <cellStyle name="貨幣 [0]_00Q3902REV.1" xfId="1600" xr:uid="{00000000-0005-0000-0000-0000490A0000}"/>
    <cellStyle name="貨幣[0]_BRE" xfId="1601" xr:uid="{00000000-0005-0000-0000-00004A0A0000}"/>
    <cellStyle name="貨幣_00Q3902REV.1" xfId="1602" xr:uid="{00000000-0005-0000-0000-00004B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New%20folder\Th&#7889;ng%20k&#234;%20s&#7889;%20li&#7879;u%20ng&#224;nh%20NN%20theo%20TT%2017.2020.BNN\Linh%20TT.%20Chi%20tieu%20thong%20ke%20nganh%20NN.xlsx" TargetMode="External"/><Relationship Id="rId1" Type="http://schemas.openxmlformats.org/officeDocument/2006/relationships/externalLinkPath" Target="Linh%20TT.%20Chi%20tieu%20thong%20ke%20nganh%20NN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\Desktop\Chi%20tieu%20thong%20ke%20nganh%20NN.xlsx" TargetMode="External"/><Relationship Id="rId1" Type="http://schemas.openxmlformats.org/officeDocument/2006/relationships/externalLinkPath" Target="/Users/Admin/Desktop/Chi%20tieu%20thong%20ke%20nganh%20N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ieu so 4"/>
      <sheetName val="Bieu so 5a"/>
      <sheetName val="Bieu so 5b"/>
      <sheetName val="Bieu so 6"/>
      <sheetName val="Bieu so 7"/>
      <sheetName val="Sheet1"/>
    </sheetNames>
    <sheetDataSet>
      <sheetData sheetId="0" refreshError="1"/>
      <sheetData sheetId="1">
        <row r="11">
          <cell r="D11">
            <v>3</v>
          </cell>
        </row>
        <row r="15">
          <cell r="D15">
            <v>3</v>
          </cell>
        </row>
        <row r="16">
          <cell r="D16">
            <v>227</v>
          </cell>
        </row>
        <row r="24">
          <cell r="D24">
            <v>952.66</v>
          </cell>
        </row>
        <row r="25">
          <cell r="D25">
            <v>317.42</v>
          </cell>
        </row>
        <row r="26">
          <cell r="D26">
            <v>1241</v>
          </cell>
        </row>
        <row r="27">
          <cell r="D27">
            <v>694.7</v>
          </cell>
        </row>
        <row r="28">
          <cell r="D28">
            <v>1130</v>
          </cell>
        </row>
        <row r="29">
          <cell r="D29">
            <v>575</v>
          </cell>
        </row>
        <row r="31">
          <cell r="D31">
            <v>477.86</v>
          </cell>
        </row>
        <row r="37">
          <cell r="D37">
            <v>6.5</v>
          </cell>
        </row>
        <row r="41">
          <cell r="D41">
            <v>474</v>
          </cell>
        </row>
        <row r="42">
          <cell r="D42">
            <v>70</v>
          </cell>
        </row>
        <row r="43">
          <cell r="D43">
            <v>12187</v>
          </cell>
        </row>
        <row r="44">
          <cell r="D44">
            <v>11</v>
          </cell>
        </row>
        <row r="45">
          <cell r="D45">
            <v>1</v>
          </cell>
        </row>
        <row r="48">
          <cell r="D48">
            <v>6215</v>
          </cell>
        </row>
        <row r="49">
          <cell r="D49">
            <v>40911</v>
          </cell>
        </row>
        <row r="51">
          <cell r="D51">
            <v>23</v>
          </cell>
        </row>
        <row r="52">
          <cell r="D52">
            <v>0</v>
          </cell>
        </row>
        <row r="53">
          <cell r="D53">
            <v>24</v>
          </cell>
        </row>
        <row r="54">
          <cell r="D54">
            <v>254</v>
          </cell>
        </row>
        <row r="55">
          <cell r="D55">
            <v>1100</v>
          </cell>
        </row>
        <row r="56">
          <cell r="D56">
            <v>8</v>
          </cell>
        </row>
        <row r="61">
          <cell r="D61">
            <v>300000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ieu so 4"/>
      <sheetName val="Bieu so 5a"/>
      <sheetName val="Bieu so 5b"/>
      <sheetName val="Bieu so 6"/>
      <sheetName val="Bieu so 7"/>
      <sheetName val="Sheet1"/>
    </sheetNames>
    <sheetDataSet>
      <sheetData sheetId="0" refreshError="1"/>
      <sheetData sheetId="1" refreshError="1"/>
      <sheetData sheetId="2" refreshError="1"/>
      <sheetData sheetId="3">
        <row r="14">
          <cell r="G14">
            <v>56.667925736803205</v>
          </cell>
          <cell r="H14">
            <v>56.832074263196795</v>
          </cell>
          <cell r="I14">
            <v>31.40548887054182</v>
          </cell>
          <cell r="J14">
            <v>82.094511129458184</v>
          </cell>
        </row>
        <row r="15">
          <cell r="E15">
            <v>1980</v>
          </cell>
          <cell r="F15">
            <v>319.8</v>
          </cell>
          <cell r="G15">
            <v>1375.1701199999998</v>
          </cell>
          <cell r="H15">
            <v>1379.15354</v>
          </cell>
          <cell r="I15">
            <v>762.1223</v>
          </cell>
          <cell r="J15">
            <v>1992.2013599999998</v>
          </cell>
        </row>
      </sheetData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5"/>
  <sheetViews>
    <sheetView workbookViewId="0">
      <selection activeCell="D8" sqref="D8"/>
    </sheetView>
  </sheetViews>
  <sheetFormatPr defaultRowHeight="15"/>
  <cols>
    <col min="1" max="1" width="4.85546875" style="6" customWidth="1"/>
    <col min="2" max="2" width="23.7109375" style="6" customWidth="1"/>
    <col min="3" max="3" width="9.140625" style="6" customWidth="1"/>
    <col min="4" max="4" width="14.28515625" style="6" customWidth="1"/>
    <col min="5" max="5" width="10.28515625" style="6" customWidth="1"/>
    <col min="6" max="6" width="11" style="6" customWidth="1"/>
    <col min="7" max="7" width="10.5703125" style="6" customWidth="1"/>
    <col min="8" max="8" width="9.28515625" style="6" customWidth="1"/>
    <col min="9" max="9" width="38.85546875" style="6" customWidth="1"/>
    <col min="10" max="16384" width="9.140625" style="6"/>
  </cols>
  <sheetData>
    <row r="1" spans="1:9">
      <c r="A1" s="21"/>
      <c r="B1" s="115" t="s">
        <v>167</v>
      </c>
      <c r="C1" s="21"/>
      <c r="D1" s="21"/>
      <c r="E1" s="21"/>
      <c r="F1" s="21"/>
      <c r="G1" s="21"/>
      <c r="H1" s="21"/>
      <c r="I1" s="21"/>
    </row>
    <row r="2" spans="1:9">
      <c r="A2" s="21"/>
      <c r="B2" s="115"/>
      <c r="C2" s="21"/>
      <c r="D2" s="21"/>
      <c r="E2" s="21"/>
      <c r="F2" s="21"/>
      <c r="G2" s="21"/>
      <c r="H2" s="21"/>
      <c r="I2" s="21"/>
    </row>
    <row r="3" spans="1:9" ht="18.75" customHeight="1">
      <c r="A3" s="21"/>
      <c r="B3" s="120" t="s">
        <v>162</v>
      </c>
      <c r="C3" s="120"/>
      <c r="D3" s="120"/>
      <c r="E3" s="120"/>
      <c r="F3" s="120"/>
      <c r="G3" s="120"/>
      <c r="H3" s="120"/>
      <c r="I3" s="120"/>
    </row>
    <row r="4" spans="1:9" ht="18.75" customHeight="1">
      <c r="A4" s="21"/>
      <c r="B4" s="54"/>
      <c r="C4" s="54"/>
      <c r="D4" s="54"/>
      <c r="E4" s="54"/>
      <c r="F4" s="54"/>
      <c r="G4" s="54"/>
      <c r="H4" s="119" t="s">
        <v>26</v>
      </c>
      <c r="I4" s="119"/>
    </row>
    <row r="5" spans="1:9">
      <c r="A5" s="121" t="s">
        <v>0</v>
      </c>
      <c r="B5" s="121" t="s">
        <v>24</v>
      </c>
      <c r="C5" s="121" t="s">
        <v>174</v>
      </c>
      <c r="D5" s="121" t="s">
        <v>19</v>
      </c>
      <c r="E5" s="121"/>
      <c r="F5" s="121"/>
      <c r="G5" s="121"/>
      <c r="H5" s="121"/>
      <c r="I5" s="116" t="s">
        <v>49</v>
      </c>
    </row>
    <row r="6" spans="1:9">
      <c r="A6" s="121"/>
      <c r="B6" s="121"/>
      <c r="C6" s="121"/>
      <c r="D6" s="121" t="s">
        <v>1</v>
      </c>
      <c r="E6" s="121"/>
      <c r="F6" s="121"/>
      <c r="G6" s="121"/>
      <c r="H6" s="122" t="s">
        <v>7</v>
      </c>
      <c r="I6" s="117"/>
    </row>
    <row r="7" spans="1:9" ht="30">
      <c r="A7" s="121"/>
      <c r="B7" s="121"/>
      <c r="C7" s="121"/>
      <c r="D7" s="23" t="s">
        <v>20</v>
      </c>
      <c r="E7" s="23" t="s">
        <v>23</v>
      </c>
      <c r="F7" s="23" t="s">
        <v>22</v>
      </c>
      <c r="G7" s="23" t="s">
        <v>21</v>
      </c>
      <c r="H7" s="122"/>
      <c r="I7" s="118"/>
    </row>
    <row r="8" spans="1:9" customFormat="1" ht="18" customHeight="1">
      <c r="A8" s="64"/>
      <c r="B8" s="64" t="s">
        <v>27</v>
      </c>
      <c r="C8" s="65">
        <f>SUM(D8:H8)-9.795</f>
        <v>355.21200000000005</v>
      </c>
      <c r="D8" s="114">
        <f t="shared" ref="D8:H8" si="0">SUM(D9:D20)</f>
        <v>0</v>
      </c>
      <c r="E8" s="67">
        <f t="shared" si="0"/>
        <v>64.715000000000003</v>
      </c>
      <c r="F8" s="66">
        <f t="shared" si="0"/>
        <v>183.51500000000001</v>
      </c>
      <c r="G8" s="66">
        <f>SUM(G9:G20)+9.795</f>
        <v>66.965000000000003</v>
      </c>
      <c r="H8" s="66">
        <f t="shared" si="0"/>
        <v>49.811999999999998</v>
      </c>
      <c r="I8" s="68"/>
    </row>
    <row r="9" spans="1:9" customFormat="1" ht="18" customHeight="1">
      <c r="A9" s="60">
        <v>1</v>
      </c>
      <c r="B9" s="61" t="s">
        <v>2</v>
      </c>
      <c r="C9" s="69">
        <f>SUM(D9:H9)</f>
        <v>43.6</v>
      </c>
      <c r="D9" s="70"/>
      <c r="E9" s="70">
        <v>11.8</v>
      </c>
      <c r="F9" s="61">
        <v>31.8</v>
      </c>
      <c r="G9" s="70"/>
      <c r="H9" s="70"/>
      <c r="I9" s="71"/>
    </row>
    <row r="10" spans="1:9" customFormat="1" ht="18" customHeight="1">
      <c r="A10" s="60">
        <v>2</v>
      </c>
      <c r="B10" s="61" t="s">
        <v>3</v>
      </c>
      <c r="C10" s="69">
        <f>SUM(D10:H10)</f>
        <v>51.5</v>
      </c>
      <c r="D10" s="70"/>
      <c r="E10" s="70">
        <v>20.7</v>
      </c>
      <c r="F10" s="61">
        <v>30.8</v>
      </c>
      <c r="G10" s="70"/>
      <c r="H10" s="70"/>
      <c r="I10" s="71"/>
    </row>
    <row r="11" spans="1:9" customFormat="1" ht="18" customHeight="1">
      <c r="A11" s="60">
        <v>3</v>
      </c>
      <c r="B11" s="61" t="s">
        <v>4</v>
      </c>
      <c r="C11" s="69">
        <f t="shared" ref="C11:C20" si="1">SUM(D11:H11)</f>
        <v>28.23</v>
      </c>
      <c r="D11" s="70"/>
      <c r="E11" s="70"/>
      <c r="F11" s="70">
        <v>5</v>
      </c>
      <c r="G11" s="61">
        <v>23.23</v>
      </c>
      <c r="H11" s="70"/>
      <c r="I11" s="71"/>
    </row>
    <row r="12" spans="1:9" customFormat="1" ht="18" customHeight="1">
      <c r="A12" s="60">
        <v>4</v>
      </c>
      <c r="B12" s="61" t="s">
        <v>6</v>
      </c>
      <c r="C12" s="69">
        <f t="shared" si="1"/>
        <v>27.4</v>
      </c>
      <c r="D12" s="70"/>
      <c r="E12" s="70"/>
      <c r="F12" s="61">
        <v>27.4</v>
      </c>
      <c r="G12" s="70"/>
      <c r="H12" s="70"/>
      <c r="I12" s="71"/>
    </row>
    <row r="13" spans="1:9" customFormat="1" ht="32.25" customHeight="1">
      <c r="A13" s="60">
        <v>5</v>
      </c>
      <c r="B13" s="61" t="s">
        <v>8</v>
      </c>
      <c r="C13" s="69">
        <f t="shared" si="1"/>
        <v>53.800000000000004</v>
      </c>
      <c r="D13" s="70"/>
      <c r="E13" s="70"/>
      <c r="F13" s="61">
        <v>32.380000000000003</v>
      </c>
      <c r="G13" s="61">
        <v>7.95</v>
      </c>
      <c r="H13" s="61">
        <v>13.47</v>
      </c>
      <c r="I13" s="72" t="s">
        <v>171</v>
      </c>
    </row>
    <row r="14" spans="1:9" customFormat="1" ht="18" customHeight="1">
      <c r="A14" s="60">
        <v>6</v>
      </c>
      <c r="B14" s="61" t="s">
        <v>9</v>
      </c>
      <c r="C14" s="69">
        <f t="shared" si="1"/>
        <v>46.57</v>
      </c>
      <c r="D14" s="70"/>
      <c r="E14" s="70">
        <v>11.15</v>
      </c>
      <c r="F14" s="61">
        <v>17.86</v>
      </c>
      <c r="G14" s="61">
        <v>12.6</v>
      </c>
      <c r="H14" s="61">
        <v>4.96</v>
      </c>
      <c r="I14" s="71"/>
    </row>
    <row r="15" spans="1:9" customFormat="1" ht="18" customHeight="1">
      <c r="A15" s="60">
        <v>7</v>
      </c>
      <c r="B15" s="61" t="s">
        <v>14</v>
      </c>
      <c r="C15" s="69">
        <f t="shared" si="1"/>
        <v>20.61</v>
      </c>
      <c r="D15" s="70"/>
      <c r="E15" s="70"/>
      <c r="F15" s="61">
        <v>20.61</v>
      </c>
      <c r="G15" s="70"/>
      <c r="H15" s="70"/>
      <c r="I15" s="71"/>
    </row>
    <row r="16" spans="1:9" customFormat="1" ht="32.25" customHeight="1">
      <c r="A16" s="60">
        <v>8</v>
      </c>
      <c r="B16" s="61" t="s">
        <v>15</v>
      </c>
      <c r="C16" s="69">
        <f t="shared" si="1"/>
        <v>27.09</v>
      </c>
      <c r="D16" s="70"/>
      <c r="E16" s="70"/>
      <c r="F16" s="70"/>
      <c r="G16" s="61">
        <v>11.39</v>
      </c>
      <c r="H16" s="61">
        <f>10.4+5.3</f>
        <v>15.7</v>
      </c>
      <c r="I16" s="72" t="s">
        <v>172</v>
      </c>
    </row>
    <row r="17" spans="1:9" customFormat="1" ht="33" customHeight="1">
      <c r="A17" s="60">
        <v>9</v>
      </c>
      <c r="B17" s="61" t="s">
        <v>11</v>
      </c>
      <c r="C17" s="69">
        <f t="shared" si="1"/>
        <v>2.9319999999999999</v>
      </c>
      <c r="D17" s="70"/>
      <c r="E17" s="70"/>
      <c r="F17" s="70"/>
      <c r="G17" s="70"/>
      <c r="H17" s="61">
        <f>1.5+1.432</f>
        <v>2.9319999999999999</v>
      </c>
      <c r="I17" s="72" t="s">
        <v>173</v>
      </c>
    </row>
    <row r="18" spans="1:9" customFormat="1" ht="18" customHeight="1">
      <c r="A18" s="60">
        <v>10</v>
      </c>
      <c r="B18" s="61" t="s">
        <v>25</v>
      </c>
      <c r="C18" s="69">
        <f t="shared" si="1"/>
        <v>12.75</v>
      </c>
      <c r="D18" s="70"/>
      <c r="E18" s="70"/>
      <c r="F18" s="70"/>
      <c r="G18" s="70"/>
      <c r="H18" s="61">
        <v>12.75</v>
      </c>
      <c r="I18" s="60" t="s">
        <v>170</v>
      </c>
    </row>
    <row r="19" spans="1:9" customFormat="1" ht="18" customHeight="1">
      <c r="A19" s="60">
        <v>11</v>
      </c>
      <c r="B19" s="61" t="s">
        <v>17</v>
      </c>
      <c r="C19" s="69">
        <f t="shared" si="1"/>
        <v>4</v>
      </c>
      <c r="D19" s="70"/>
      <c r="E19" s="70"/>
      <c r="F19" s="70">
        <v>4</v>
      </c>
      <c r="G19" s="70"/>
      <c r="H19" s="70"/>
      <c r="I19" s="71"/>
    </row>
    <row r="20" spans="1:9" customFormat="1" ht="18" customHeight="1">
      <c r="A20" s="73">
        <v>12</v>
      </c>
      <c r="B20" s="62" t="s">
        <v>10</v>
      </c>
      <c r="C20" s="74">
        <f t="shared" si="1"/>
        <v>36.730000000000004</v>
      </c>
      <c r="D20" s="75"/>
      <c r="E20" s="75">
        <v>21.065000000000001</v>
      </c>
      <c r="F20" s="74">
        <v>13.664999999999999</v>
      </c>
      <c r="G20" s="75">
        <v>2</v>
      </c>
      <c r="H20" s="75"/>
      <c r="I20" s="76"/>
    </row>
    <row r="21" spans="1:9">
      <c r="A21" s="19"/>
      <c r="B21" s="20"/>
      <c r="C21" s="20"/>
      <c r="D21" s="20"/>
      <c r="E21" s="20"/>
      <c r="F21" s="20"/>
      <c r="G21" s="20"/>
      <c r="H21" s="20"/>
      <c r="I21" s="19"/>
    </row>
    <row r="22" spans="1:9">
      <c r="B22" s="1"/>
      <c r="C22" s="1"/>
      <c r="D22" s="1"/>
      <c r="E22" s="1"/>
      <c r="F22" s="1"/>
      <c r="G22" s="1"/>
      <c r="H22" s="1"/>
    </row>
    <row r="23" spans="1:9">
      <c r="B23" s="1"/>
      <c r="C23" s="1"/>
      <c r="D23" s="1"/>
      <c r="E23" s="1"/>
      <c r="F23" s="1"/>
      <c r="G23" s="1"/>
      <c r="H23" s="1"/>
    </row>
    <row r="24" spans="1:9">
      <c r="B24" s="1"/>
      <c r="C24" s="1"/>
      <c r="D24" s="1"/>
      <c r="E24" s="1"/>
      <c r="F24" s="1"/>
      <c r="G24" s="1"/>
      <c r="H24" s="1"/>
    </row>
    <row r="25" spans="1:9">
      <c r="B25" s="1"/>
      <c r="C25" s="1"/>
      <c r="D25" s="1"/>
      <c r="E25" s="1"/>
      <c r="F25" s="1"/>
      <c r="G25" s="1"/>
      <c r="H25" s="1"/>
    </row>
    <row r="26" spans="1:9">
      <c r="B26" s="1"/>
      <c r="C26" s="1"/>
      <c r="D26" s="1"/>
      <c r="E26" s="1"/>
      <c r="F26" s="1"/>
      <c r="G26" s="1"/>
      <c r="H26" s="1"/>
    </row>
    <row r="27" spans="1:9">
      <c r="B27" s="1"/>
      <c r="C27" s="1"/>
      <c r="D27" s="1"/>
      <c r="E27" s="1"/>
      <c r="F27" s="1"/>
      <c r="G27" s="1"/>
      <c r="H27" s="1"/>
    </row>
    <row r="28" spans="1:9">
      <c r="B28" s="1"/>
      <c r="C28" s="1"/>
      <c r="D28" s="1"/>
      <c r="E28" s="1"/>
      <c r="F28" s="1"/>
      <c r="G28" s="1"/>
      <c r="H28" s="1"/>
    </row>
    <row r="29" spans="1:9">
      <c r="B29" s="1"/>
      <c r="C29" s="1"/>
      <c r="D29" s="1"/>
      <c r="E29" s="1"/>
      <c r="F29" s="1"/>
      <c r="G29" s="1"/>
      <c r="H29" s="1"/>
    </row>
    <row r="30" spans="1:9">
      <c r="B30" s="1"/>
      <c r="C30" s="1"/>
      <c r="D30" s="1"/>
      <c r="E30" s="1"/>
      <c r="F30" s="1"/>
      <c r="G30" s="1"/>
      <c r="H30" s="1"/>
    </row>
    <row r="31" spans="1:9">
      <c r="B31" s="1"/>
      <c r="C31" s="1"/>
      <c r="D31" s="1"/>
      <c r="E31" s="1"/>
      <c r="F31" s="1"/>
      <c r="G31" s="1"/>
      <c r="H31" s="1"/>
    </row>
    <row r="32" spans="1:9">
      <c r="B32" s="1"/>
      <c r="C32" s="1"/>
      <c r="D32" s="1"/>
      <c r="E32" s="1"/>
      <c r="F32" s="1"/>
      <c r="G32" s="1"/>
      <c r="H32" s="1"/>
    </row>
    <row r="33" spans="2:8">
      <c r="B33" s="1"/>
      <c r="C33" s="1"/>
      <c r="D33" s="1"/>
      <c r="E33" s="1"/>
      <c r="F33" s="1"/>
      <c r="G33" s="1"/>
      <c r="H33" s="1"/>
    </row>
    <row r="34" spans="2:8">
      <c r="B34" s="1"/>
      <c r="C34" s="1"/>
      <c r="D34" s="1"/>
      <c r="E34" s="1"/>
      <c r="F34" s="1"/>
      <c r="G34" s="1"/>
      <c r="H34" s="1"/>
    </row>
    <row r="35" spans="2:8">
      <c r="B35" s="1"/>
      <c r="C35" s="1"/>
      <c r="D35" s="1"/>
      <c r="E35" s="1"/>
      <c r="F35" s="1"/>
      <c r="G35" s="1"/>
      <c r="H35" s="1"/>
    </row>
  </sheetData>
  <mergeCells count="10">
    <mergeCell ref="B1:B2"/>
    <mergeCell ref="I5:I7"/>
    <mergeCell ref="H4:I4"/>
    <mergeCell ref="B3:I3"/>
    <mergeCell ref="A5:A7"/>
    <mergeCell ref="D5:H5"/>
    <mergeCell ref="D6:G6"/>
    <mergeCell ref="H6:H7"/>
    <mergeCell ref="C5:C7"/>
    <mergeCell ref="B5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8"/>
  <sheetViews>
    <sheetView workbookViewId="0">
      <selection activeCell="D9" sqref="D9"/>
    </sheetView>
  </sheetViews>
  <sheetFormatPr defaultRowHeight="15"/>
  <cols>
    <col min="1" max="1" width="6" style="6" customWidth="1"/>
    <col min="2" max="2" width="26.42578125" style="6" customWidth="1"/>
    <col min="3" max="8" width="15" style="6" customWidth="1"/>
    <col min="9" max="16384" width="9.140625" style="6"/>
  </cols>
  <sheetData>
    <row r="1" spans="1:9" ht="10.5" customHeight="1">
      <c r="A1" s="21"/>
      <c r="B1" s="115" t="s">
        <v>168</v>
      </c>
      <c r="C1" s="21"/>
      <c r="D1" s="21"/>
      <c r="E1" s="21"/>
      <c r="F1" s="21"/>
      <c r="G1" s="21"/>
      <c r="H1" s="21"/>
    </row>
    <row r="2" spans="1:9" ht="15.75" customHeight="1">
      <c r="A2" s="21"/>
      <c r="B2" s="115"/>
      <c r="C2" s="21"/>
      <c r="D2" s="21"/>
      <c r="E2" s="21"/>
      <c r="F2" s="21"/>
      <c r="G2" s="21"/>
      <c r="H2" s="21"/>
    </row>
    <row r="3" spans="1:9" ht="39.75" customHeight="1">
      <c r="A3" s="120" t="s">
        <v>163</v>
      </c>
      <c r="B3" s="120"/>
      <c r="C3" s="120"/>
      <c r="D3" s="120"/>
      <c r="E3" s="120"/>
      <c r="F3" s="120"/>
      <c r="G3" s="120"/>
      <c r="H3" s="120"/>
    </row>
    <row r="4" spans="1:9" ht="9" customHeight="1">
      <c r="A4" s="21"/>
      <c r="B4" s="54"/>
      <c r="C4" s="54"/>
      <c r="D4" s="54"/>
      <c r="E4" s="54"/>
      <c r="F4" s="54"/>
      <c r="G4" s="54"/>
      <c r="H4" s="55"/>
    </row>
    <row r="5" spans="1:9">
      <c r="A5" s="121" t="s">
        <v>0</v>
      </c>
      <c r="B5" s="121" t="s">
        <v>24</v>
      </c>
      <c r="C5" s="121" t="s">
        <v>28</v>
      </c>
      <c r="D5" s="121"/>
      <c r="E5" s="121"/>
      <c r="F5" s="121" t="s">
        <v>160</v>
      </c>
      <c r="G5" s="121"/>
      <c r="H5" s="121"/>
    </row>
    <row r="6" spans="1:9" ht="42.75">
      <c r="A6" s="121"/>
      <c r="B6" s="121"/>
      <c r="C6" s="18" t="s">
        <v>18</v>
      </c>
      <c r="D6" s="18" t="s">
        <v>29</v>
      </c>
      <c r="E6" s="18" t="s">
        <v>30</v>
      </c>
      <c r="F6" s="18" t="s">
        <v>18</v>
      </c>
      <c r="G6" s="18" t="s">
        <v>29</v>
      </c>
      <c r="H6" s="18" t="s">
        <v>30</v>
      </c>
    </row>
    <row r="7" spans="1:9">
      <c r="A7" s="2"/>
      <c r="B7" s="2"/>
      <c r="C7" s="2"/>
      <c r="D7" s="23"/>
      <c r="E7" s="23"/>
      <c r="F7" s="23"/>
      <c r="G7" s="23"/>
      <c r="H7" s="56"/>
    </row>
    <row r="8" spans="1:9" customFormat="1" ht="18" customHeight="1">
      <c r="A8" s="18"/>
      <c r="B8" s="18" t="s">
        <v>27</v>
      </c>
      <c r="C8" s="57">
        <f>SUM(C9:C25)</f>
        <v>508</v>
      </c>
      <c r="D8" s="57">
        <f>SUM(D9:D25)</f>
        <v>469</v>
      </c>
      <c r="E8" s="57">
        <f>SUM(E9:E20)</f>
        <v>39</v>
      </c>
      <c r="F8" s="58">
        <f>SUM(F9:F25)</f>
        <v>282.11700000000002</v>
      </c>
      <c r="G8" s="59">
        <f>SUM(G9:G25)</f>
        <v>232.62499999999997</v>
      </c>
      <c r="H8" s="59">
        <f>SUM(H9:H25)</f>
        <v>49.491999999999997</v>
      </c>
    </row>
    <row r="9" spans="1:9" customFormat="1" ht="18" customHeight="1">
      <c r="A9" s="110">
        <v>1</v>
      </c>
      <c r="B9" s="111" t="s">
        <v>2</v>
      </c>
      <c r="C9" s="61">
        <f>D9+E9</f>
        <v>44</v>
      </c>
      <c r="D9" s="111">
        <v>44</v>
      </c>
      <c r="E9" s="111"/>
      <c r="F9" s="61">
        <f>G9+H9</f>
        <v>16.289000000000001</v>
      </c>
      <c r="G9" s="111">
        <v>16.289000000000001</v>
      </c>
      <c r="H9" s="111"/>
    </row>
    <row r="10" spans="1:9" customFormat="1" ht="18" customHeight="1">
      <c r="A10" s="60">
        <v>2</v>
      </c>
      <c r="B10" s="61" t="s">
        <v>3</v>
      </c>
      <c r="C10" s="61">
        <f t="shared" ref="C10:C19" si="0">D10+E10</f>
        <v>44</v>
      </c>
      <c r="D10" s="61">
        <v>44</v>
      </c>
      <c r="E10" s="61"/>
      <c r="F10" s="61">
        <f t="shared" ref="F10:F25" si="1">G10+H10</f>
        <v>25.032</v>
      </c>
      <c r="G10" s="61">
        <v>25.032</v>
      </c>
      <c r="H10" s="61"/>
    </row>
    <row r="11" spans="1:9" customFormat="1" ht="18" customHeight="1">
      <c r="A11" s="60">
        <v>3</v>
      </c>
      <c r="B11" s="61" t="s">
        <v>4</v>
      </c>
      <c r="C11" s="61">
        <f t="shared" si="0"/>
        <v>71</v>
      </c>
      <c r="D11" s="61">
        <v>71</v>
      </c>
      <c r="E11" s="61"/>
      <c r="F11" s="61">
        <f t="shared" si="1"/>
        <v>15.913</v>
      </c>
      <c r="G11" s="61">
        <v>15.913</v>
      </c>
      <c r="H11" s="61"/>
    </row>
    <row r="12" spans="1:9" customFormat="1" ht="18" customHeight="1">
      <c r="A12" s="60">
        <v>4</v>
      </c>
      <c r="B12" s="61" t="s">
        <v>6</v>
      </c>
      <c r="C12" s="61">
        <f t="shared" si="0"/>
        <v>39</v>
      </c>
      <c r="D12" s="61">
        <v>39</v>
      </c>
      <c r="E12" s="61"/>
      <c r="F12" s="61">
        <f t="shared" si="1"/>
        <v>18.332999999999998</v>
      </c>
      <c r="G12" s="61">
        <v>18.332999999999998</v>
      </c>
      <c r="H12" s="61"/>
    </row>
    <row r="13" spans="1:9" customFormat="1" ht="18" customHeight="1">
      <c r="A13" s="60">
        <v>5</v>
      </c>
      <c r="B13" s="61" t="s">
        <v>8</v>
      </c>
      <c r="C13" s="61">
        <f t="shared" si="0"/>
        <v>54</v>
      </c>
      <c r="D13" s="61">
        <v>45</v>
      </c>
      <c r="E13" s="61">
        <v>9</v>
      </c>
      <c r="F13" s="61">
        <f t="shared" si="1"/>
        <v>33.091999999999999</v>
      </c>
      <c r="G13" s="61">
        <v>19.622</v>
      </c>
      <c r="H13" s="61">
        <v>13.47</v>
      </c>
    </row>
    <row r="14" spans="1:9" s="112" customFormat="1" ht="18" customHeight="1">
      <c r="A14" s="60">
        <v>6</v>
      </c>
      <c r="B14" s="61" t="s">
        <v>9</v>
      </c>
      <c r="C14" s="61">
        <f t="shared" si="0"/>
        <v>36</v>
      </c>
      <c r="D14" s="61">
        <v>31</v>
      </c>
      <c r="E14" s="61">
        <v>5</v>
      </c>
      <c r="F14" s="61">
        <f t="shared" si="1"/>
        <v>33.883000000000003</v>
      </c>
      <c r="G14" s="61">
        <v>23.983000000000001</v>
      </c>
      <c r="H14" s="61">
        <f>2.3+1+3+1.5+2.1</f>
        <v>9.9</v>
      </c>
      <c r="I14"/>
    </row>
    <row r="15" spans="1:9" customFormat="1" ht="18" customHeight="1">
      <c r="A15" s="60">
        <v>7</v>
      </c>
      <c r="B15" s="61" t="s">
        <v>14</v>
      </c>
      <c r="C15" s="61">
        <f t="shared" si="0"/>
        <v>30</v>
      </c>
      <c r="D15" s="61">
        <v>30</v>
      </c>
      <c r="E15" s="61"/>
      <c r="F15" s="61">
        <f t="shared" si="1"/>
        <v>14.464</v>
      </c>
      <c r="G15" s="61">
        <v>14.464</v>
      </c>
      <c r="H15" s="61"/>
    </row>
    <row r="16" spans="1:9" customFormat="1" ht="18" customHeight="1">
      <c r="A16" s="60">
        <v>8</v>
      </c>
      <c r="B16" s="61" t="s">
        <v>15</v>
      </c>
      <c r="C16" s="61">
        <f t="shared" si="0"/>
        <v>20</v>
      </c>
      <c r="D16" s="61">
        <v>16</v>
      </c>
      <c r="E16" s="61">
        <v>4</v>
      </c>
      <c r="F16" s="61">
        <f t="shared" si="1"/>
        <v>18.728000000000002</v>
      </c>
      <c r="G16" s="61">
        <v>7.9880000000000004</v>
      </c>
      <c r="H16" s="61">
        <v>10.74</v>
      </c>
    </row>
    <row r="17" spans="1:8" customFormat="1" ht="18" customHeight="1">
      <c r="A17" s="60">
        <v>9</v>
      </c>
      <c r="B17" s="61" t="s">
        <v>11</v>
      </c>
      <c r="C17" s="61">
        <f t="shared" si="0"/>
        <v>22</v>
      </c>
      <c r="D17" s="61">
        <v>19</v>
      </c>
      <c r="E17" s="61">
        <v>3</v>
      </c>
      <c r="F17" s="61">
        <f t="shared" si="1"/>
        <v>10.311999999999999</v>
      </c>
      <c r="G17" s="61">
        <v>7.681</v>
      </c>
      <c r="H17" s="61">
        <v>2.6309999999999998</v>
      </c>
    </row>
    <row r="18" spans="1:8" customFormat="1" ht="18" customHeight="1">
      <c r="A18" s="60">
        <v>10</v>
      </c>
      <c r="B18" s="61" t="s">
        <v>25</v>
      </c>
      <c r="C18" s="61">
        <f t="shared" si="0"/>
        <v>31</v>
      </c>
      <c r="D18" s="61">
        <v>13</v>
      </c>
      <c r="E18" s="61">
        <v>18</v>
      </c>
      <c r="F18" s="61">
        <f t="shared" si="1"/>
        <v>41.042000000000002</v>
      </c>
      <c r="G18" s="61">
        <v>28.291</v>
      </c>
      <c r="H18" s="61">
        <v>12.750999999999999</v>
      </c>
    </row>
    <row r="19" spans="1:8" customFormat="1" ht="18" customHeight="1">
      <c r="A19" s="60">
        <v>11</v>
      </c>
      <c r="B19" s="61" t="s">
        <v>17</v>
      </c>
      <c r="C19" s="61">
        <f t="shared" si="0"/>
        <v>7</v>
      </c>
      <c r="D19" s="61">
        <v>7</v>
      </c>
      <c r="E19" s="61"/>
      <c r="F19" s="61">
        <f t="shared" si="1"/>
        <v>6.4249999999999998</v>
      </c>
      <c r="G19" s="61">
        <v>6.4249999999999998</v>
      </c>
      <c r="H19" s="61"/>
    </row>
    <row r="20" spans="1:8" customFormat="1" ht="18" customHeight="1">
      <c r="A20" s="60">
        <v>12</v>
      </c>
      <c r="B20" s="61" t="s">
        <v>10</v>
      </c>
      <c r="C20" s="61">
        <f>D20+E20</f>
        <v>18</v>
      </c>
      <c r="D20" s="61">
        <v>18</v>
      </c>
      <c r="E20" s="61"/>
      <c r="F20" s="61">
        <f t="shared" si="1"/>
        <v>12.128</v>
      </c>
      <c r="G20" s="61">
        <v>12.128</v>
      </c>
      <c r="H20" s="61"/>
    </row>
    <row r="21" spans="1:8" customFormat="1" ht="18" customHeight="1">
      <c r="A21" s="60">
        <v>13</v>
      </c>
      <c r="B21" s="61" t="s">
        <v>5</v>
      </c>
      <c r="C21" s="61">
        <f t="shared" ref="C21:C25" si="2">D21+E21</f>
        <v>34</v>
      </c>
      <c r="D21" s="61">
        <v>34</v>
      </c>
      <c r="E21" s="61"/>
      <c r="F21" s="61">
        <f t="shared" si="1"/>
        <v>15.207000000000001</v>
      </c>
      <c r="G21" s="61">
        <v>15.207000000000001</v>
      </c>
      <c r="H21" s="61"/>
    </row>
    <row r="22" spans="1:8" customFormat="1" ht="18" customHeight="1">
      <c r="A22" s="60">
        <v>14</v>
      </c>
      <c r="B22" s="61" t="s">
        <v>13</v>
      </c>
      <c r="C22" s="61">
        <f t="shared" si="2"/>
        <v>21</v>
      </c>
      <c r="D22" s="61">
        <v>21</v>
      </c>
      <c r="E22" s="61"/>
      <c r="F22" s="61">
        <f t="shared" si="1"/>
        <v>5.7359999999999998</v>
      </c>
      <c r="G22" s="61">
        <v>5.7359999999999998</v>
      </c>
      <c r="H22" s="61"/>
    </row>
    <row r="23" spans="1:8" customFormat="1" ht="18" customHeight="1">
      <c r="A23" s="60">
        <v>15</v>
      </c>
      <c r="B23" s="61" t="s">
        <v>12</v>
      </c>
      <c r="C23" s="61">
        <f t="shared" si="2"/>
        <v>20</v>
      </c>
      <c r="D23" s="61">
        <v>20</v>
      </c>
      <c r="E23" s="61"/>
      <c r="F23" s="61">
        <f t="shared" si="1"/>
        <v>12.476000000000001</v>
      </c>
      <c r="G23" s="61">
        <v>12.476000000000001</v>
      </c>
      <c r="H23" s="61"/>
    </row>
    <row r="24" spans="1:8" customFormat="1" ht="18" customHeight="1">
      <c r="A24" s="60">
        <v>16</v>
      </c>
      <c r="B24" s="61" t="s">
        <v>48</v>
      </c>
      <c r="C24" s="61">
        <f t="shared" si="2"/>
        <v>3</v>
      </c>
      <c r="D24" s="61">
        <v>3</v>
      </c>
      <c r="E24" s="61"/>
      <c r="F24" s="61">
        <f t="shared" si="1"/>
        <v>1.022</v>
      </c>
      <c r="G24" s="61">
        <v>1.022</v>
      </c>
      <c r="H24" s="61"/>
    </row>
    <row r="25" spans="1:8" customFormat="1" ht="18" customHeight="1">
      <c r="A25" s="73">
        <v>17</v>
      </c>
      <c r="B25" s="62" t="s">
        <v>16</v>
      </c>
      <c r="C25" s="62">
        <f t="shared" si="2"/>
        <v>14</v>
      </c>
      <c r="D25" s="62">
        <v>14</v>
      </c>
      <c r="E25" s="62"/>
      <c r="F25" s="62">
        <f t="shared" si="1"/>
        <v>2.0350000000000001</v>
      </c>
      <c r="G25" s="62">
        <v>2.0350000000000001</v>
      </c>
      <c r="H25" s="62"/>
    </row>
    <row r="26" spans="1:8">
      <c r="B26" s="1"/>
      <c r="C26" s="1"/>
      <c r="D26" s="1"/>
      <c r="E26" s="1"/>
      <c r="F26" s="1"/>
      <c r="G26" s="1"/>
      <c r="H26" s="1"/>
    </row>
    <row r="27" spans="1:8">
      <c r="B27" s="1"/>
      <c r="C27" s="1"/>
      <c r="D27" s="1"/>
      <c r="E27" s="1"/>
      <c r="F27" s="1"/>
      <c r="G27" s="1"/>
      <c r="H27" s="1"/>
    </row>
    <row r="28" spans="1:8">
      <c r="B28" s="1"/>
      <c r="C28" s="1"/>
      <c r="D28" s="1"/>
      <c r="E28" s="1"/>
      <c r="F28" s="1"/>
      <c r="G28" s="1"/>
      <c r="H28" s="1"/>
    </row>
  </sheetData>
  <mergeCells count="6">
    <mergeCell ref="B1:B2"/>
    <mergeCell ref="A5:A6"/>
    <mergeCell ref="B5:B6"/>
    <mergeCell ref="A3:H3"/>
    <mergeCell ref="C5:E5"/>
    <mergeCell ref="F5:H5"/>
  </mergeCells>
  <phoneticPr fontId="6" type="noConversion"/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47"/>
  <sheetViews>
    <sheetView topLeftCell="A28" workbookViewId="0">
      <selection activeCell="A4" sqref="A4:L5"/>
    </sheetView>
  </sheetViews>
  <sheetFormatPr defaultRowHeight="15"/>
  <cols>
    <col min="1" max="1" width="4.140625" customWidth="1"/>
    <col min="2" max="2" width="24.42578125" customWidth="1"/>
    <col min="3" max="3" width="9" customWidth="1"/>
    <col min="4" max="4" width="9.85546875" bestFit="1" customWidth="1"/>
    <col min="5" max="7" width="8.85546875" bestFit="1" customWidth="1"/>
    <col min="9" max="11" width="8.85546875" bestFit="1" customWidth="1"/>
    <col min="12" max="12" width="9.28515625" customWidth="1"/>
  </cols>
  <sheetData>
    <row r="1" spans="1:12">
      <c r="A1" s="22"/>
      <c r="B1" s="129" t="s">
        <v>169</v>
      </c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ht="6.75" customHeight="1">
      <c r="A2" s="22"/>
      <c r="B2" s="129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8.2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</row>
    <row r="4" spans="1:12" ht="18.95" customHeight="1">
      <c r="A4" s="120" t="s">
        <v>51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</row>
    <row r="5" spans="1:12" ht="18.95" customHeight="1">
      <c r="A5" s="120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</row>
    <row r="6" spans="1:12" ht="15.75">
      <c r="A6" s="22"/>
      <c r="B6" s="126" t="s">
        <v>164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</row>
    <row r="7" spans="1:12" ht="11.25" customHeight="1">
      <c r="A7" s="2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</row>
    <row r="8" spans="1:12">
      <c r="A8" s="123" t="s">
        <v>0</v>
      </c>
      <c r="B8" s="127" t="s">
        <v>24</v>
      </c>
      <c r="C8" s="123" t="s">
        <v>166</v>
      </c>
      <c r="D8" s="127" t="s">
        <v>31</v>
      </c>
      <c r="E8" s="127"/>
      <c r="F8" s="127"/>
      <c r="G8" s="127"/>
      <c r="H8" s="127"/>
      <c r="I8" s="127"/>
      <c r="J8" s="127"/>
      <c r="K8" s="127"/>
      <c r="L8" s="127"/>
    </row>
    <row r="9" spans="1:12">
      <c r="A9" s="124"/>
      <c r="B9" s="127"/>
      <c r="C9" s="124"/>
      <c r="D9" s="128" t="s">
        <v>32</v>
      </c>
      <c r="E9" s="128"/>
      <c r="F9" s="122" t="s">
        <v>33</v>
      </c>
      <c r="G9" s="116" t="s">
        <v>34</v>
      </c>
      <c r="H9" s="122" t="s">
        <v>35</v>
      </c>
      <c r="I9" s="122" t="s">
        <v>36</v>
      </c>
      <c r="J9" s="122" t="s">
        <v>37</v>
      </c>
      <c r="K9" s="128" t="s">
        <v>38</v>
      </c>
      <c r="L9" s="128"/>
    </row>
    <row r="10" spans="1:12" ht="30">
      <c r="A10" s="125"/>
      <c r="B10" s="127"/>
      <c r="C10" s="125"/>
      <c r="D10" s="23" t="s">
        <v>39</v>
      </c>
      <c r="E10" s="26" t="s">
        <v>40</v>
      </c>
      <c r="F10" s="122"/>
      <c r="G10" s="118"/>
      <c r="H10" s="122"/>
      <c r="I10" s="122"/>
      <c r="J10" s="122"/>
      <c r="K10" s="23" t="s">
        <v>41</v>
      </c>
      <c r="L10" s="23" t="s">
        <v>42</v>
      </c>
    </row>
    <row r="11" spans="1:12">
      <c r="A11" s="34"/>
      <c r="B11" s="26" t="s">
        <v>43</v>
      </c>
      <c r="C11" s="27">
        <v>1</v>
      </c>
      <c r="D11" s="27">
        <v>2</v>
      </c>
      <c r="E11" s="27">
        <v>3</v>
      </c>
      <c r="F11" s="27">
        <v>4</v>
      </c>
      <c r="G11" s="27">
        <v>5</v>
      </c>
      <c r="H11" s="27">
        <v>6</v>
      </c>
      <c r="I11" s="27">
        <v>7</v>
      </c>
      <c r="J11" s="27">
        <v>8</v>
      </c>
      <c r="K11" s="27">
        <v>9</v>
      </c>
      <c r="L11" s="27">
        <v>10</v>
      </c>
    </row>
    <row r="12" spans="1:12" ht="17.25" customHeight="1">
      <c r="A12" s="34"/>
      <c r="B12" s="28" t="s">
        <v>44</v>
      </c>
      <c r="C12" s="35">
        <f>SUM(C13:C29)</f>
        <v>3980</v>
      </c>
      <c r="D12" s="35">
        <f t="shared" ref="D12:L12" si="0">SUM(D13:D29)</f>
        <v>452106</v>
      </c>
      <c r="E12" s="35">
        <f t="shared" si="0"/>
        <v>0</v>
      </c>
      <c r="F12" s="35">
        <f t="shared" si="0"/>
        <v>26876</v>
      </c>
      <c r="G12" s="35">
        <f t="shared" si="0"/>
        <v>1918</v>
      </c>
      <c r="H12" s="35">
        <f t="shared" si="0"/>
        <v>2277</v>
      </c>
      <c r="I12" s="35">
        <f t="shared" si="0"/>
        <v>0</v>
      </c>
      <c r="J12" s="35">
        <f t="shared" si="0"/>
        <v>0</v>
      </c>
      <c r="K12" s="35">
        <f t="shared" si="0"/>
        <v>89464</v>
      </c>
      <c r="L12" s="35">
        <f t="shared" si="0"/>
        <v>0</v>
      </c>
    </row>
    <row r="13" spans="1:12" ht="17.25" customHeight="1">
      <c r="A13" s="36">
        <v>1</v>
      </c>
      <c r="B13" s="37" t="s">
        <v>2</v>
      </c>
      <c r="C13" s="38">
        <v>197</v>
      </c>
      <c r="D13" s="39">
        <v>20310</v>
      </c>
      <c r="E13" s="40"/>
      <c r="F13" s="39">
        <v>2006</v>
      </c>
      <c r="G13" s="38">
        <v>147</v>
      </c>
      <c r="H13" s="38">
        <v>131</v>
      </c>
      <c r="I13" s="40"/>
      <c r="J13" s="40"/>
      <c r="K13" s="39">
        <v>13893</v>
      </c>
      <c r="L13" s="40"/>
    </row>
    <row r="14" spans="1:12" ht="17.25" customHeight="1">
      <c r="A14" s="41">
        <v>2</v>
      </c>
      <c r="B14" s="4" t="s">
        <v>45</v>
      </c>
      <c r="C14" s="5">
        <v>615</v>
      </c>
      <c r="D14" s="3">
        <v>62800</v>
      </c>
      <c r="E14" s="42"/>
      <c r="F14" s="3">
        <v>4541</v>
      </c>
      <c r="G14" s="5">
        <v>324</v>
      </c>
      <c r="H14" s="5">
        <v>280</v>
      </c>
      <c r="I14" s="42"/>
      <c r="J14" s="42"/>
      <c r="K14" s="3">
        <v>33800</v>
      </c>
      <c r="L14" s="42"/>
    </row>
    <row r="15" spans="1:12" ht="17.25" customHeight="1">
      <c r="A15" s="41">
        <v>3</v>
      </c>
      <c r="B15" s="4" t="s">
        <v>6</v>
      </c>
      <c r="C15" s="5">
        <v>100</v>
      </c>
      <c r="D15" s="3">
        <v>21000</v>
      </c>
      <c r="E15" s="42"/>
      <c r="F15" s="3">
        <v>3500</v>
      </c>
      <c r="G15" s="5">
        <v>100</v>
      </c>
      <c r="H15" s="5">
        <v>100</v>
      </c>
      <c r="I15" s="42"/>
      <c r="J15" s="42"/>
      <c r="K15" s="3">
        <v>0</v>
      </c>
      <c r="L15" s="42"/>
    </row>
    <row r="16" spans="1:12" ht="17.25" customHeight="1">
      <c r="A16" s="41">
        <v>4</v>
      </c>
      <c r="B16" s="4" t="s">
        <v>46</v>
      </c>
      <c r="C16" s="5">
        <v>182</v>
      </c>
      <c r="D16" s="3">
        <v>38000</v>
      </c>
      <c r="E16" s="42"/>
      <c r="F16" s="3">
        <v>1513</v>
      </c>
      <c r="G16" s="5">
        <v>87</v>
      </c>
      <c r="H16" s="5">
        <v>92</v>
      </c>
      <c r="I16" s="42"/>
      <c r="J16" s="42"/>
      <c r="K16" s="3">
        <v>8660</v>
      </c>
      <c r="L16" s="42"/>
    </row>
    <row r="17" spans="1:12" ht="17.25" customHeight="1">
      <c r="A17" s="41">
        <v>5</v>
      </c>
      <c r="B17" s="4" t="s">
        <v>8</v>
      </c>
      <c r="C17" s="5">
        <v>475</v>
      </c>
      <c r="D17" s="3">
        <v>88320</v>
      </c>
      <c r="E17" s="42"/>
      <c r="F17" s="3">
        <v>4885</v>
      </c>
      <c r="G17" s="5">
        <v>88</v>
      </c>
      <c r="H17" s="5">
        <v>45</v>
      </c>
      <c r="I17" s="42"/>
      <c r="J17" s="42"/>
      <c r="K17" s="3">
        <v>14155</v>
      </c>
      <c r="L17" s="42"/>
    </row>
    <row r="18" spans="1:12" ht="17.25" customHeight="1">
      <c r="A18" s="41">
        <v>6</v>
      </c>
      <c r="B18" s="4" t="s">
        <v>14</v>
      </c>
      <c r="C18" s="5">
        <v>285</v>
      </c>
      <c r="D18" s="3">
        <v>19250</v>
      </c>
      <c r="E18" s="42"/>
      <c r="F18" s="3">
        <v>405</v>
      </c>
      <c r="G18" s="5">
        <v>25</v>
      </c>
      <c r="H18" s="5">
        <v>31</v>
      </c>
      <c r="I18" s="42"/>
      <c r="J18" s="42"/>
      <c r="K18" s="3">
        <v>0</v>
      </c>
      <c r="L18" s="42"/>
    </row>
    <row r="19" spans="1:12" ht="17.25" customHeight="1">
      <c r="A19" s="41">
        <v>7</v>
      </c>
      <c r="B19" s="4" t="s">
        <v>15</v>
      </c>
      <c r="C19" s="5">
        <v>295</v>
      </c>
      <c r="D19" s="3">
        <v>62075</v>
      </c>
      <c r="E19" s="42"/>
      <c r="F19" s="3">
        <v>2197</v>
      </c>
      <c r="G19" s="5">
        <v>220</v>
      </c>
      <c r="H19" s="5">
        <v>290</v>
      </c>
      <c r="I19" s="42"/>
      <c r="J19" s="42"/>
      <c r="K19" s="3">
        <v>0</v>
      </c>
      <c r="L19" s="42"/>
    </row>
    <row r="20" spans="1:12" ht="17.25" customHeight="1">
      <c r="A20" s="41">
        <v>8</v>
      </c>
      <c r="B20" s="4" t="s">
        <v>4</v>
      </c>
      <c r="C20" s="5">
        <v>164</v>
      </c>
      <c r="D20" s="3">
        <v>27700</v>
      </c>
      <c r="E20" s="42"/>
      <c r="F20" s="3">
        <v>602</v>
      </c>
      <c r="G20" s="5">
        <v>64</v>
      </c>
      <c r="H20" s="5">
        <v>36</v>
      </c>
      <c r="I20" s="42"/>
      <c r="J20" s="42"/>
      <c r="K20" s="3">
        <v>2300</v>
      </c>
      <c r="L20" s="42"/>
    </row>
    <row r="21" spans="1:12" ht="17.25" customHeight="1">
      <c r="A21" s="41">
        <v>9</v>
      </c>
      <c r="B21" s="4" t="s">
        <v>5</v>
      </c>
      <c r="C21" s="5">
        <v>130</v>
      </c>
      <c r="D21" s="3">
        <v>9000</v>
      </c>
      <c r="E21" s="42"/>
      <c r="F21" s="3">
        <v>280</v>
      </c>
      <c r="G21" s="5">
        <v>125</v>
      </c>
      <c r="H21" s="5">
        <v>125</v>
      </c>
      <c r="I21" s="42"/>
      <c r="J21" s="42"/>
      <c r="K21" s="3">
        <v>650</v>
      </c>
      <c r="L21" s="42"/>
    </row>
    <row r="22" spans="1:12" ht="17.25" customHeight="1">
      <c r="A22" s="41">
        <v>10</v>
      </c>
      <c r="B22" s="4" t="s">
        <v>11</v>
      </c>
      <c r="C22" s="5">
        <v>90</v>
      </c>
      <c r="D22" s="3">
        <v>25691</v>
      </c>
      <c r="E22" s="42"/>
      <c r="F22" s="3">
        <v>900</v>
      </c>
      <c r="G22" s="5">
        <v>40</v>
      </c>
      <c r="H22" s="5">
        <v>44</v>
      </c>
      <c r="I22" s="42"/>
      <c r="J22" s="42"/>
      <c r="K22" s="3">
        <v>5362</v>
      </c>
      <c r="L22" s="42"/>
    </row>
    <row r="23" spans="1:12" ht="17.25" customHeight="1">
      <c r="A23" s="41">
        <v>11</v>
      </c>
      <c r="B23" s="4" t="s">
        <v>12</v>
      </c>
      <c r="C23" s="5">
        <v>218</v>
      </c>
      <c r="D23" s="3">
        <v>3040</v>
      </c>
      <c r="E23" s="42"/>
      <c r="F23" s="3">
        <v>806</v>
      </c>
      <c r="G23" s="5">
        <v>126</v>
      </c>
      <c r="H23" s="5">
        <v>16</v>
      </c>
      <c r="I23" s="42"/>
      <c r="J23" s="42"/>
      <c r="K23" s="3">
        <v>139</v>
      </c>
      <c r="L23" s="42"/>
    </row>
    <row r="24" spans="1:12" ht="17.25" customHeight="1">
      <c r="A24" s="41">
        <v>12</v>
      </c>
      <c r="B24" s="4" t="s">
        <v>25</v>
      </c>
      <c r="C24" s="5">
        <v>323</v>
      </c>
      <c r="D24" s="3">
        <v>32320</v>
      </c>
      <c r="E24" s="42"/>
      <c r="F24" s="3">
        <v>872</v>
      </c>
      <c r="G24" s="5">
        <v>240</v>
      </c>
      <c r="H24" s="5">
        <v>267</v>
      </c>
      <c r="I24" s="42"/>
      <c r="J24" s="42"/>
      <c r="K24" s="3">
        <v>2635</v>
      </c>
      <c r="L24" s="42"/>
    </row>
    <row r="25" spans="1:12" ht="17.25" customHeight="1">
      <c r="A25" s="41">
        <v>13</v>
      </c>
      <c r="B25" s="4" t="s">
        <v>13</v>
      </c>
      <c r="C25" s="5">
        <v>75</v>
      </c>
      <c r="D25" s="3">
        <v>12000</v>
      </c>
      <c r="E25" s="42"/>
      <c r="F25" s="3">
        <v>1450</v>
      </c>
      <c r="G25" s="5">
        <v>30</v>
      </c>
      <c r="H25" s="5">
        <v>20</v>
      </c>
      <c r="I25" s="42"/>
      <c r="J25" s="42"/>
      <c r="K25" s="3">
        <v>5650</v>
      </c>
      <c r="L25" s="42"/>
    </row>
    <row r="26" spans="1:12" ht="17.25" customHeight="1">
      <c r="A26" s="41">
        <v>14</v>
      </c>
      <c r="B26" s="4" t="s">
        <v>47</v>
      </c>
      <c r="C26" s="5">
        <v>689</v>
      </c>
      <c r="D26" s="3">
        <v>16150</v>
      </c>
      <c r="E26" s="42"/>
      <c r="F26" s="3">
        <v>2069</v>
      </c>
      <c r="G26" s="5">
        <v>221</v>
      </c>
      <c r="H26" s="5">
        <v>165</v>
      </c>
      <c r="I26" s="42"/>
      <c r="J26" s="42"/>
      <c r="K26" s="3">
        <v>70</v>
      </c>
      <c r="L26" s="42"/>
    </row>
    <row r="27" spans="1:12" ht="17.25" customHeight="1">
      <c r="A27" s="41">
        <v>15</v>
      </c>
      <c r="B27" s="4" t="s">
        <v>16</v>
      </c>
      <c r="C27" s="5">
        <v>50</v>
      </c>
      <c r="D27" s="3">
        <v>1850</v>
      </c>
      <c r="E27" s="42"/>
      <c r="F27" s="3">
        <v>50</v>
      </c>
      <c r="G27" s="5">
        <v>30</v>
      </c>
      <c r="H27" s="5">
        <v>60</v>
      </c>
      <c r="I27" s="42"/>
      <c r="J27" s="42"/>
      <c r="K27" s="3">
        <v>0</v>
      </c>
      <c r="L27" s="42"/>
    </row>
    <row r="28" spans="1:12" ht="17.25" customHeight="1">
      <c r="A28" s="41">
        <v>16</v>
      </c>
      <c r="B28" s="4" t="s">
        <v>17</v>
      </c>
      <c r="C28" s="5">
        <v>92</v>
      </c>
      <c r="D28" s="3">
        <v>10300</v>
      </c>
      <c r="E28" s="43"/>
      <c r="F28" s="3">
        <v>550</v>
      </c>
      <c r="G28" s="5">
        <v>51</v>
      </c>
      <c r="H28" s="5">
        <v>575</v>
      </c>
      <c r="I28" s="43"/>
      <c r="J28" s="43"/>
      <c r="K28" s="3">
        <v>2150</v>
      </c>
      <c r="L28" s="43"/>
    </row>
    <row r="29" spans="1:12" ht="17.25" customHeight="1">
      <c r="A29" s="44">
        <v>17</v>
      </c>
      <c r="B29" s="45" t="s">
        <v>48</v>
      </c>
      <c r="C29" s="46">
        <v>0</v>
      </c>
      <c r="D29" s="47">
        <v>2300</v>
      </c>
      <c r="E29" s="48"/>
      <c r="F29" s="47">
        <v>250</v>
      </c>
      <c r="G29" s="46">
        <v>0</v>
      </c>
      <c r="H29" s="46">
        <v>0</v>
      </c>
      <c r="I29" s="48"/>
      <c r="J29" s="48"/>
      <c r="K29" s="47">
        <v>0</v>
      </c>
      <c r="L29" s="48"/>
    </row>
    <row r="30" spans="1:12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2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2" ht="18.75">
      <c r="A32" s="120" t="s">
        <v>50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</row>
    <row r="33" spans="1:12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>
      <c r="A34" s="123" t="s">
        <v>0</v>
      </c>
      <c r="B34" s="127" t="s">
        <v>24</v>
      </c>
      <c r="C34" s="123" t="s">
        <v>166</v>
      </c>
      <c r="D34" s="127" t="s">
        <v>31</v>
      </c>
      <c r="E34" s="127"/>
      <c r="F34" s="127"/>
      <c r="G34" s="127"/>
      <c r="H34" s="127"/>
      <c r="I34" s="127"/>
      <c r="J34" s="127"/>
      <c r="K34" s="127"/>
      <c r="L34" s="127"/>
    </row>
    <row r="35" spans="1:12">
      <c r="A35" s="124"/>
      <c r="B35" s="127"/>
      <c r="C35" s="124"/>
      <c r="D35" s="128" t="s">
        <v>32</v>
      </c>
      <c r="E35" s="128"/>
      <c r="F35" s="122" t="s">
        <v>33</v>
      </c>
      <c r="G35" s="116" t="s">
        <v>34</v>
      </c>
      <c r="H35" s="122" t="s">
        <v>35</v>
      </c>
      <c r="I35" s="122" t="s">
        <v>36</v>
      </c>
      <c r="J35" s="122" t="s">
        <v>37</v>
      </c>
      <c r="K35" s="128" t="s">
        <v>38</v>
      </c>
      <c r="L35" s="128"/>
    </row>
    <row r="36" spans="1:12" ht="30">
      <c r="A36" s="125"/>
      <c r="B36" s="127"/>
      <c r="C36" s="125"/>
      <c r="D36" s="23" t="s">
        <v>39</v>
      </c>
      <c r="E36" s="26" t="s">
        <v>40</v>
      </c>
      <c r="F36" s="122"/>
      <c r="G36" s="118"/>
      <c r="H36" s="122"/>
      <c r="I36" s="122"/>
      <c r="J36" s="122"/>
      <c r="K36" s="23" t="s">
        <v>41</v>
      </c>
      <c r="L36" s="23" t="s">
        <v>42</v>
      </c>
    </row>
    <row r="37" spans="1:12">
      <c r="A37" s="34"/>
      <c r="B37" s="26" t="s">
        <v>43</v>
      </c>
      <c r="C37" s="27">
        <v>1</v>
      </c>
      <c r="D37" s="27">
        <v>2</v>
      </c>
      <c r="E37" s="27">
        <v>3</v>
      </c>
      <c r="F37" s="27">
        <v>4</v>
      </c>
      <c r="G37" s="27">
        <v>5</v>
      </c>
      <c r="H37" s="27">
        <v>6</v>
      </c>
      <c r="I37" s="27">
        <v>7</v>
      </c>
      <c r="J37" s="27">
        <v>8</v>
      </c>
      <c r="K37" s="27">
        <v>9</v>
      </c>
      <c r="L37" s="27">
        <v>10</v>
      </c>
    </row>
    <row r="38" spans="1:12" ht="17.25" customHeight="1">
      <c r="A38" s="34"/>
      <c r="B38" s="28" t="s">
        <v>44</v>
      </c>
      <c r="C38" s="49">
        <f>SUM(C39:C47)</f>
        <v>31793.9</v>
      </c>
      <c r="D38" s="35">
        <f t="shared" ref="D38:L38" si="1">SUM(D39:D47)</f>
        <v>524938</v>
      </c>
      <c r="E38" s="35">
        <f t="shared" si="1"/>
        <v>2978</v>
      </c>
      <c r="F38" s="35">
        <f t="shared" si="1"/>
        <v>4102</v>
      </c>
      <c r="G38" s="49">
        <f t="shared" si="1"/>
        <v>1618.5</v>
      </c>
      <c r="H38" s="35">
        <f t="shared" si="1"/>
        <v>0</v>
      </c>
      <c r="I38" s="35">
        <f t="shared" si="1"/>
        <v>9125</v>
      </c>
      <c r="J38" s="35">
        <f t="shared" si="1"/>
        <v>52040</v>
      </c>
      <c r="K38" s="35">
        <f t="shared" si="1"/>
        <v>83900</v>
      </c>
      <c r="L38" s="35">
        <f t="shared" si="1"/>
        <v>21600</v>
      </c>
    </row>
    <row r="39" spans="1:12" ht="17.25" customHeight="1">
      <c r="A39" s="36">
        <v>1</v>
      </c>
      <c r="B39" s="37" t="s">
        <v>2</v>
      </c>
      <c r="C39" s="50">
        <v>5651.8</v>
      </c>
      <c r="D39" s="39">
        <v>49724</v>
      </c>
      <c r="E39" s="40"/>
      <c r="F39" s="39">
        <f>1350+200</f>
        <v>1550</v>
      </c>
      <c r="G39" s="38"/>
      <c r="H39" s="38"/>
      <c r="I39" s="40">
        <v>1000</v>
      </c>
      <c r="J39" s="40">
        <v>4402</v>
      </c>
      <c r="K39" s="39"/>
      <c r="L39" s="40"/>
    </row>
    <row r="40" spans="1:12" ht="17.25" customHeight="1">
      <c r="A40" s="41">
        <v>2</v>
      </c>
      <c r="B40" s="4" t="s">
        <v>45</v>
      </c>
      <c r="C40" s="51">
        <v>15857.6</v>
      </c>
      <c r="D40" s="3">
        <v>120492</v>
      </c>
      <c r="E40" s="42"/>
      <c r="F40" s="3">
        <v>796</v>
      </c>
      <c r="G40" s="5">
        <v>1276.7</v>
      </c>
      <c r="H40" s="5"/>
      <c r="I40" s="42">
        <v>6075</v>
      </c>
      <c r="J40" s="42">
        <v>33757</v>
      </c>
      <c r="K40" s="3"/>
      <c r="L40" s="42">
        <v>12000</v>
      </c>
    </row>
    <row r="41" spans="1:12" ht="17.25" customHeight="1">
      <c r="A41" s="41">
        <v>3</v>
      </c>
      <c r="B41" s="4" t="s">
        <v>6</v>
      </c>
      <c r="C41" s="51">
        <v>1817</v>
      </c>
      <c r="D41" s="3">
        <v>22838</v>
      </c>
      <c r="E41" s="42"/>
      <c r="F41" s="3">
        <v>611</v>
      </c>
      <c r="G41" s="5"/>
      <c r="H41" s="5"/>
      <c r="I41" s="42"/>
      <c r="J41" s="42">
        <v>7303</v>
      </c>
      <c r="K41" s="3"/>
      <c r="L41" s="42"/>
    </row>
    <row r="42" spans="1:12" ht="17.25" customHeight="1">
      <c r="A42" s="41">
        <v>4</v>
      </c>
      <c r="B42" s="4" t="s">
        <v>46</v>
      </c>
      <c r="C42" s="51">
        <v>4419.7</v>
      </c>
      <c r="D42" s="3"/>
      <c r="E42" s="42"/>
      <c r="F42" s="3"/>
      <c r="G42" s="5">
        <v>341.8</v>
      </c>
      <c r="H42" s="5"/>
      <c r="I42" s="42"/>
      <c r="J42" s="42"/>
      <c r="K42" s="3"/>
      <c r="L42" s="42"/>
    </row>
    <row r="43" spans="1:12" ht="17.25" customHeight="1">
      <c r="A43" s="41">
        <v>5</v>
      </c>
      <c r="B43" s="4" t="s">
        <v>8</v>
      </c>
      <c r="C43" s="51">
        <v>1250</v>
      </c>
      <c r="D43" s="3">
        <v>54354</v>
      </c>
      <c r="E43" s="42"/>
      <c r="F43" s="3"/>
      <c r="G43" s="5"/>
      <c r="H43" s="5"/>
      <c r="I43" s="42"/>
      <c r="J43" s="42"/>
      <c r="K43" s="3"/>
      <c r="L43" s="42"/>
    </row>
    <row r="44" spans="1:12" ht="17.25" customHeight="1">
      <c r="A44" s="41">
        <v>6</v>
      </c>
      <c r="B44" s="4" t="s">
        <v>14</v>
      </c>
      <c r="C44" s="51">
        <v>1455.8</v>
      </c>
      <c r="D44" s="3">
        <v>99391</v>
      </c>
      <c r="E44" s="42">
        <v>1489</v>
      </c>
      <c r="F44" s="3">
        <v>540</v>
      </c>
      <c r="G44" s="5"/>
      <c r="H44" s="5"/>
      <c r="I44" s="42"/>
      <c r="J44" s="42"/>
      <c r="K44" s="3">
        <v>14700</v>
      </c>
      <c r="L44" s="42"/>
    </row>
    <row r="45" spans="1:12" ht="17.25" customHeight="1">
      <c r="A45" s="41">
        <v>7</v>
      </c>
      <c r="B45" s="4" t="s">
        <v>4</v>
      </c>
      <c r="C45" s="51">
        <v>810.6</v>
      </c>
      <c r="D45" s="3">
        <v>41566</v>
      </c>
      <c r="E45" s="42"/>
      <c r="F45" s="3">
        <v>100</v>
      </c>
      <c r="G45" s="5"/>
      <c r="H45" s="5"/>
      <c r="I45" s="42"/>
      <c r="J45" s="42"/>
      <c r="K45" s="3">
        <v>14700</v>
      </c>
      <c r="L45" s="42"/>
    </row>
    <row r="46" spans="1:12" ht="17.25" customHeight="1">
      <c r="A46" s="41">
        <v>8</v>
      </c>
      <c r="B46" s="4" t="s">
        <v>25</v>
      </c>
      <c r="C46" s="51"/>
      <c r="D46" s="3">
        <v>4475</v>
      </c>
      <c r="E46" s="42"/>
      <c r="F46" s="3">
        <v>399</v>
      </c>
      <c r="G46" s="5"/>
      <c r="H46" s="5"/>
      <c r="I46" s="42"/>
      <c r="J46" s="42"/>
      <c r="K46" s="3"/>
      <c r="L46" s="42">
        <v>9600</v>
      </c>
    </row>
    <row r="47" spans="1:12" ht="17.25" customHeight="1">
      <c r="A47" s="44">
        <v>9</v>
      </c>
      <c r="B47" s="45" t="s">
        <v>47</v>
      </c>
      <c r="C47" s="52">
        <v>531.4</v>
      </c>
      <c r="D47" s="47">
        <v>132098</v>
      </c>
      <c r="E47" s="53">
        <v>1489</v>
      </c>
      <c r="F47" s="47">
        <f>30+76</f>
        <v>106</v>
      </c>
      <c r="G47" s="46"/>
      <c r="H47" s="46"/>
      <c r="I47" s="53">
        <f>1050+1000</f>
        <v>2050</v>
      </c>
      <c r="J47" s="53">
        <v>6578</v>
      </c>
      <c r="K47" s="47">
        <v>54500</v>
      </c>
      <c r="L47" s="53"/>
    </row>
  </sheetData>
  <mergeCells count="26">
    <mergeCell ref="B1:B2"/>
    <mergeCell ref="A4:L5"/>
    <mergeCell ref="A32:L32"/>
    <mergeCell ref="A34:A36"/>
    <mergeCell ref="B34:B36"/>
    <mergeCell ref="C34:C36"/>
    <mergeCell ref="D34:L34"/>
    <mergeCell ref="D35:E35"/>
    <mergeCell ref="F35:F36"/>
    <mergeCell ref="G35:G36"/>
    <mergeCell ref="H35:H36"/>
    <mergeCell ref="I35:I36"/>
    <mergeCell ref="J35:J36"/>
    <mergeCell ref="K35:L35"/>
    <mergeCell ref="J9:J10"/>
    <mergeCell ref="K9:L9"/>
    <mergeCell ref="A8:A10"/>
    <mergeCell ref="B6:L6"/>
    <mergeCell ref="B8:B10"/>
    <mergeCell ref="C8:C10"/>
    <mergeCell ref="D8:L8"/>
    <mergeCell ref="D9:E9"/>
    <mergeCell ref="F9:F10"/>
    <mergeCell ref="G9:G10"/>
    <mergeCell ref="H9:H10"/>
    <mergeCell ref="I9:I10"/>
  </mergeCell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2"/>
  <sheetViews>
    <sheetView workbookViewId="0">
      <selection activeCell="L13" sqref="L13"/>
    </sheetView>
  </sheetViews>
  <sheetFormatPr defaultRowHeight="15"/>
  <cols>
    <col min="4" max="4" width="1.85546875" customWidth="1"/>
    <col min="5" max="5" width="10.28515625" customWidth="1"/>
    <col min="7" max="7" width="2" hidden="1" customWidth="1"/>
    <col min="8" max="8" width="8.5703125" customWidth="1"/>
    <col min="9" max="9" width="8.140625" customWidth="1"/>
    <col min="10" max="10" width="7.85546875" customWidth="1"/>
    <col min="11" max="11" width="3.85546875" customWidth="1"/>
    <col min="14" max="14" width="7" customWidth="1"/>
    <col min="15" max="15" width="6.7109375" customWidth="1"/>
    <col min="17" max="17" width="7" customWidth="1"/>
    <col min="18" max="18" width="4.28515625" customWidth="1"/>
  </cols>
  <sheetData>
    <row r="1" spans="1:18" s="6" customFormat="1">
      <c r="A1" s="29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6" customFormat="1" ht="15" customHeight="1">
      <c r="A2" s="131" t="s">
        <v>165</v>
      </c>
      <c r="B2" s="131"/>
      <c r="C2" s="131"/>
      <c r="D2" s="21"/>
      <c r="E2" s="21"/>
      <c r="F2" s="135" t="s">
        <v>188</v>
      </c>
      <c r="G2" s="135"/>
      <c r="H2" s="135"/>
      <c r="I2" s="135"/>
      <c r="J2" s="135"/>
      <c r="K2" s="135"/>
      <c r="L2" s="135"/>
      <c r="M2" s="21"/>
      <c r="N2" s="21"/>
      <c r="O2" s="21"/>
      <c r="P2" s="131"/>
      <c r="Q2" s="131"/>
      <c r="R2" s="21"/>
    </row>
    <row r="3" spans="1:18" s="6" customFormat="1" ht="12" customHeight="1">
      <c r="A3" s="54"/>
      <c r="B3" s="54"/>
      <c r="C3" s="54"/>
      <c r="D3" s="54"/>
      <c r="E3" s="54"/>
      <c r="F3" s="135"/>
      <c r="G3" s="135"/>
      <c r="H3" s="135"/>
      <c r="I3" s="135"/>
      <c r="J3" s="135"/>
      <c r="K3" s="135"/>
      <c r="L3" s="135"/>
      <c r="M3" s="21"/>
      <c r="N3" s="21"/>
      <c r="O3" s="21"/>
      <c r="P3" s="25"/>
      <c r="Q3" s="21"/>
      <c r="R3" s="21"/>
    </row>
    <row r="4" spans="1:18" s="6" customFormat="1" ht="12.75" customHeight="1">
      <c r="A4" s="131"/>
      <c r="B4" s="131"/>
      <c r="C4" s="131"/>
      <c r="D4" s="131"/>
      <c r="E4" s="131"/>
      <c r="F4" s="21"/>
      <c r="G4" s="21"/>
      <c r="H4" s="133" t="s">
        <v>161</v>
      </c>
      <c r="I4" s="133"/>
      <c r="J4" s="133"/>
      <c r="K4" s="21"/>
      <c r="L4" s="21"/>
      <c r="M4" s="21"/>
      <c r="N4" s="21"/>
      <c r="O4" s="21"/>
      <c r="P4" s="140"/>
      <c r="Q4" s="140"/>
      <c r="R4" s="140"/>
    </row>
    <row r="5" spans="1:18" s="6" customFormat="1">
      <c r="A5" s="132"/>
      <c r="B5" s="132"/>
      <c r="C5" s="132"/>
      <c r="D5" s="132"/>
      <c r="E5" s="132"/>
      <c r="F5" s="21"/>
      <c r="G5" s="21"/>
      <c r="H5" s="30"/>
      <c r="I5" s="21"/>
      <c r="J5" s="21"/>
      <c r="K5" s="21"/>
      <c r="L5" s="21"/>
      <c r="M5" s="21"/>
      <c r="N5" s="21"/>
      <c r="O5" s="21"/>
      <c r="P5" s="25"/>
      <c r="Q5" s="21"/>
      <c r="R5" s="21"/>
    </row>
    <row r="6" spans="1:18" s="6" customFormat="1">
      <c r="A6" s="31" t="s">
        <v>158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 t="s">
        <v>159</v>
      </c>
      <c r="Q6" s="21"/>
      <c r="R6" s="21"/>
    </row>
    <row r="7" spans="1:18" s="6" customFormat="1">
      <c r="A7" s="127" t="s">
        <v>24</v>
      </c>
      <c r="B7" s="121" t="s">
        <v>72</v>
      </c>
      <c r="C7" s="18"/>
      <c r="D7" s="121" t="s">
        <v>73</v>
      </c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</row>
    <row r="8" spans="1:18" s="6" customFormat="1" ht="45">
      <c r="A8" s="127"/>
      <c r="B8" s="121"/>
      <c r="C8" s="122" t="s">
        <v>74</v>
      </c>
      <c r="D8" s="122"/>
      <c r="E8" s="23" t="s">
        <v>75</v>
      </c>
      <c r="F8" s="122" t="s">
        <v>76</v>
      </c>
      <c r="G8" s="122"/>
      <c r="H8" s="23" t="s">
        <v>77</v>
      </c>
      <c r="I8" s="23" t="s">
        <v>78</v>
      </c>
      <c r="J8" s="122" t="s">
        <v>79</v>
      </c>
      <c r="K8" s="122"/>
      <c r="L8" s="23" t="s">
        <v>80</v>
      </c>
      <c r="M8" s="23" t="s">
        <v>81</v>
      </c>
      <c r="N8" s="23" t="s">
        <v>82</v>
      </c>
      <c r="O8" s="23" t="s">
        <v>83</v>
      </c>
      <c r="P8" s="23" t="s">
        <v>84</v>
      </c>
      <c r="Q8" s="122" t="s">
        <v>85</v>
      </c>
      <c r="R8" s="122"/>
    </row>
    <row r="9" spans="1:18" s="6" customFormat="1">
      <c r="A9" s="26" t="s">
        <v>43</v>
      </c>
      <c r="B9" s="23">
        <v>1</v>
      </c>
      <c r="C9" s="128">
        <v>2</v>
      </c>
      <c r="D9" s="128"/>
      <c r="E9" s="23">
        <v>3</v>
      </c>
      <c r="F9" s="128">
        <v>4</v>
      </c>
      <c r="G9" s="128"/>
      <c r="H9" s="26">
        <v>5</v>
      </c>
      <c r="I9" s="26">
        <v>6</v>
      </c>
      <c r="J9" s="128">
        <v>7</v>
      </c>
      <c r="K9" s="128"/>
      <c r="L9" s="26">
        <v>8</v>
      </c>
      <c r="M9" s="26">
        <v>9</v>
      </c>
      <c r="N9" s="26">
        <v>10</v>
      </c>
      <c r="O9" s="26">
        <v>11</v>
      </c>
      <c r="P9" s="23">
        <v>12</v>
      </c>
      <c r="Q9" s="122">
        <v>13</v>
      </c>
      <c r="R9" s="122"/>
    </row>
    <row r="10" spans="1:18" s="6" customFormat="1" ht="45">
      <c r="A10" s="32" t="s">
        <v>67</v>
      </c>
      <c r="B10" s="26">
        <f>SUM(C10:R10)</f>
        <v>25</v>
      </c>
      <c r="C10" s="136">
        <v>1</v>
      </c>
      <c r="D10" s="137"/>
      <c r="E10" s="23"/>
      <c r="F10" s="136"/>
      <c r="G10" s="137"/>
      <c r="H10" s="26">
        <v>7</v>
      </c>
      <c r="I10" s="26">
        <v>5</v>
      </c>
      <c r="J10" s="136"/>
      <c r="K10" s="137"/>
      <c r="L10" s="26"/>
      <c r="M10" s="26">
        <v>12</v>
      </c>
      <c r="N10" s="26"/>
      <c r="O10" s="26"/>
      <c r="P10" s="23"/>
      <c r="Q10" s="138"/>
      <c r="R10" s="139"/>
    </row>
    <row r="11" spans="1:18" s="6" customFormat="1">
      <c r="A11" s="133"/>
      <c r="B11" s="133"/>
      <c r="C11" s="133"/>
      <c r="D11" s="133"/>
      <c r="E11" s="133"/>
      <c r="F11" s="133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13"/>
    </row>
    <row r="12" spans="1:18" ht="18.75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</row>
  </sheetData>
  <mergeCells count="26">
    <mergeCell ref="Q8:R8"/>
    <mergeCell ref="C8:D8"/>
    <mergeCell ref="F8:G8"/>
    <mergeCell ref="F2:L3"/>
    <mergeCell ref="C10:D10"/>
    <mergeCell ref="F10:G10"/>
    <mergeCell ref="J10:K10"/>
    <mergeCell ref="Q10:R10"/>
    <mergeCell ref="P2:Q2"/>
    <mergeCell ref="P4:R4"/>
    <mergeCell ref="A12:R12"/>
    <mergeCell ref="A2:C2"/>
    <mergeCell ref="A4:E4"/>
    <mergeCell ref="A5:E5"/>
    <mergeCell ref="H4:J4"/>
    <mergeCell ref="A11:F11"/>
    <mergeCell ref="K11:Q11"/>
    <mergeCell ref="A7:A8"/>
    <mergeCell ref="B7:B8"/>
    <mergeCell ref="G11:J11"/>
    <mergeCell ref="D7:R7"/>
    <mergeCell ref="C9:D9"/>
    <mergeCell ref="F9:G9"/>
    <mergeCell ref="J9:K9"/>
    <mergeCell ref="Q9:R9"/>
    <mergeCell ref="J8:K8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4CE12-64BA-4E82-AFEC-B596552BA6DD}">
  <dimension ref="A1:Q64"/>
  <sheetViews>
    <sheetView zoomScaleNormal="100" workbookViewId="0">
      <selection activeCell="C1" sqref="C1:M2"/>
    </sheetView>
  </sheetViews>
  <sheetFormatPr defaultRowHeight="15"/>
  <cols>
    <col min="1" max="1" width="3.85546875" style="6" bestFit="1" customWidth="1"/>
    <col min="2" max="2" width="25.28515625" style="6" customWidth="1"/>
    <col min="3" max="3" width="9.7109375" style="6" customWidth="1"/>
    <col min="4" max="4" width="9.5703125" style="63" customWidth="1"/>
    <col min="5" max="5" width="8.85546875" style="6" customWidth="1"/>
    <col min="6" max="7" width="8" style="6" customWidth="1"/>
    <col min="8" max="8" width="9.28515625" style="80" customWidth="1"/>
    <col min="9" max="9" width="8" style="80" customWidth="1"/>
    <col min="10" max="10" width="9.140625" style="6" customWidth="1"/>
    <col min="11" max="12" width="7.7109375" style="6" customWidth="1"/>
    <col min="13" max="15" width="7.5703125" style="6" customWidth="1"/>
    <col min="16" max="16" width="6.85546875" style="6" customWidth="1"/>
    <col min="17" max="16384" width="9.140625" style="6"/>
  </cols>
  <sheetData>
    <row r="1" spans="1:17" ht="15" customHeight="1">
      <c r="A1" s="143" t="s">
        <v>175</v>
      </c>
      <c r="B1" s="143"/>
      <c r="C1" s="144" t="s">
        <v>189</v>
      </c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0"/>
      <c r="O1" s="10"/>
      <c r="P1" s="10"/>
    </row>
    <row r="2" spans="1:17" ht="15" customHeight="1">
      <c r="A2" s="1"/>
      <c r="B2" s="1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0"/>
      <c r="O2" s="10"/>
      <c r="P2" s="10"/>
    </row>
    <row r="3" spans="1:17">
      <c r="A3" s="141"/>
      <c r="B3" s="141"/>
      <c r="C3" s="141"/>
      <c r="D3" s="141"/>
      <c r="E3" s="142"/>
      <c r="F3" s="142"/>
      <c r="G3" s="142"/>
      <c r="H3" s="142"/>
      <c r="I3" s="142"/>
      <c r="J3" s="142"/>
      <c r="K3" s="142"/>
      <c r="L3" s="142"/>
      <c r="M3" s="141"/>
      <c r="N3" s="141"/>
      <c r="O3" s="141"/>
      <c r="P3" s="141"/>
    </row>
    <row r="4" spans="1:17" ht="15" customHeight="1">
      <c r="A4" s="78"/>
      <c r="B4" s="1"/>
      <c r="C4" s="1"/>
      <c r="D4" s="1"/>
      <c r="E4" s="1"/>
      <c r="H4" s="145"/>
      <c r="I4" s="145"/>
      <c r="J4" s="145"/>
      <c r="K4" s="145"/>
      <c r="M4" s="146"/>
      <c r="N4" s="146"/>
      <c r="O4" s="146"/>
      <c r="P4" s="146"/>
    </row>
    <row r="5" spans="1:17">
      <c r="A5" s="77"/>
      <c r="B5" s="77"/>
      <c r="C5" s="77"/>
      <c r="D5" s="77"/>
      <c r="E5" s="79"/>
      <c r="I5" s="81"/>
      <c r="N5" s="82"/>
    </row>
    <row r="6" spans="1:17">
      <c r="A6" s="147" t="s">
        <v>0</v>
      </c>
      <c r="B6" s="148" t="s">
        <v>86</v>
      </c>
      <c r="C6" s="148" t="s">
        <v>87</v>
      </c>
      <c r="D6" s="147" t="s">
        <v>88</v>
      </c>
      <c r="E6" s="150" t="s">
        <v>89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0"/>
    </row>
    <row r="7" spans="1:17" ht="75">
      <c r="A7" s="147"/>
      <c r="B7" s="149"/>
      <c r="C7" s="149"/>
      <c r="D7" s="147"/>
      <c r="E7" s="85" t="s">
        <v>74</v>
      </c>
      <c r="F7" s="85" t="s">
        <v>75</v>
      </c>
      <c r="G7" s="85" t="s">
        <v>76</v>
      </c>
      <c r="H7" s="86" t="s">
        <v>77</v>
      </c>
      <c r="I7" s="86" t="s">
        <v>90</v>
      </c>
      <c r="J7" s="85" t="s">
        <v>91</v>
      </c>
      <c r="K7" s="85" t="s">
        <v>92</v>
      </c>
      <c r="L7" s="85" t="s">
        <v>81</v>
      </c>
      <c r="M7" s="85" t="s">
        <v>82</v>
      </c>
      <c r="N7" s="85" t="s">
        <v>83</v>
      </c>
      <c r="O7" s="85" t="s">
        <v>84</v>
      </c>
      <c r="P7" s="85" t="s">
        <v>85</v>
      </c>
      <c r="Q7" s="87"/>
    </row>
    <row r="8" spans="1:17">
      <c r="A8" s="88"/>
      <c r="B8" s="85" t="s">
        <v>43</v>
      </c>
      <c r="C8" s="85" t="s">
        <v>93</v>
      </c>
      <c r="D8" s="84">
        <v>1</v>
      </c>
      <c r="E8" s="85">
        <v>2</v>
      </c>
      <c r="F8" s="85">
        <v>3</v>
      </c>
      <c r="G8" s="85">
        <v>4</v>
      </c>
      <c r="H8" s="86">
        <v>5</v>
      </c>
      <c r="I8" s="86">
        <v>6</v>
      </c>
      <c r="J8" s="85">
        <v>7</v>
      </c>
      <c r="K8" s="85">
        <v>8</v>
      </c>
      <c r="L8" s="85">
        <v>9</v>
      </c>
      <c r="M8" s="85">
        <v>10</v>
      </c>
      <c r="N8" s="85">
        <v>11</v>
      </c>
      <c r="O8" s="89">
        <v>12</v>
      </c>
      <c r="P8" s="89">
        <v>13</v>
      </c>
      <c r="Q8" s="87"/>
    </row>
    <row r="9" spans="1:17">
      <c r="A9" s="89">
        <v>1</v>
      </c>
      <c r="B9" s="90" t="s">
        <v>94</v>
      </c>
      <c r="C9" s="89"/>
      <c r="D9" s="83"/>
      <c r="E9" s="90"/>
      <c r="F9" s="88"/>
      <c r="G9" s="88"/>
      <c r="H9" s="86"/>
      <c r="I9" s="86"/>
      <c r="J9" s="88"/>
      <c r="K9" s="88"/>
      <c r="L9" s="88"/>
      <c r="M9" s="88"/>
      <c r="N9" s="88"/>
      <c r="O9" s="90"/>
      <c r="P9" s="90"/>
      <c r="Q9" s="87"/>
    </row>
    <row r="10" spans="1:17">
      <c r="A10" s="89"/>
      <c r="B10" s="88" t="s">
        <v>95</v>
      </c>
      <c r="C10" s="89" t="s">
        <v>96</v>
      </c>
      <c r="D10" s="83">
        <f>SUM(E10:P10)</f>
        <v>3</v>
      </c>
      <c r="E10" s="90"/>
      <c r="F10" s="88"/>
      <c r="G10" s="88"/>
      <c r="H10" s="86">
        <v>3</v>
      </c>
      <c r="I10" s="86"/>
      <c r="J10" s="88"/>
      <c r="K10" s="88"/>
      <c r="L10" s="88"/>
      <c r="M10" s="88"/>
      <c r="N10" s="88"/>
      <c r="O10" s="90"/>
      <c r="P10" s="90"/>
      <c r="Q10" s="87"/>
    </row>
    <row r="11" spans="1:17">
      <c r="A11" s="89"/>
      <c r="B11" s="88" t="s">
        <v>97</v>
      </c>
      <c r="C11" s="89" t="s">
        <v>96</v>
      </c>
      <c r="D11" s="83"/>
      <c r="E11" s="90"/>
      <c r="F11" s="88"/>
      <c r="G11" s="88"/>
      <c r="H11" s="86"/>
      <c r="I11" s="86"/>
      <c r="J11" s="88"/>
      <c r="K11" s="88"/>
      <c r="L11" s="88"/>
      <c r="M11" s="88"/>
      <c r="N11" s="88"/>
      <c r="O11" s="90"/>
      <c r="P11" s="90"/>
      <c r="Q11" s="87"/>
    </row>
    <row r="12" spans="1:17">
      <c r="A12" s="89"/>
      <c r="B12" s="88" t="s">
        <v>98</v>
      </c>
      <c r="C12" s="89" t="s">
        <v>96</v>
      </c>
      <c r="D12" s="83"/>
      <c r="E12" s="90"/>
      <c r="F12" s="88"/>
      <c r="G12" s="88"/>
      <c r="H12" s="86"/>
      <c r="I12" s="86"/>
      <c r="J12" s="88"/>
      <c r="K12" s="88"/>
      <c r="L12" s="88"/>
      <c r="M12" s="88"/>
      <c r="N12" s="88"/>
      <c r="O12" s="90"/>
      <c r="P12" s="90"/>
      <c r="Q12" s="87"/>
    </row>
    <row r="13" spans="1:17">
      <c r="A13" s="89">
        <v>2</v>
      </c>
      <c r="B13" s="90" t="s">
        <v>99</v>
      </c>
      <c r="C13" s="89"/>
      <c r="D13" s="83"/>
      <c r="E13" s="90"/>
      <c r="F13" s="88"/>
      <c r="G13" s="88"/>
      <c r="H13" s="86"/>
      <c r="I13" s="86"/>
      <c r="J13" s="88"/>
      <c r="K13" s="88"/>
      <c r="L13" s="88"/>
      <c r="M13" s="88"/>
      <c r="N13" s="88"/>
      <c r="O13" s="90"/>
      <c r="P13" s="90"/>
      <c r="Q13" s="87"/>
    </row>
    <row r="14" spans="1:17">
      <c r="A14" s="89"/>
      <c r="B14" s="90" t="s">
        <v>100</v>
      </c>
      <c r="C14" s="89" t="s">
        <v>101</v>
      </c>
      <c r="D14" s="83">
        <f t="shared" ref="D14:D55" si="0">SUM(E14:P14)</f>
        <v>3</v>
      </c>
      <c r="E14" s="90"/>
      <c r="F14" s="88"/>
      <c r="G14" s="88"/>
      <c r="H14" s="86">
        <v>2</v>
      </c>
      <c r="I14" s="86">
        <v>1</v>
      </c>
      <c r="J14" s="88"/>
      <c r="K14" s="88"/>
      <c r="L14" s="88"/>
      <c r="M14" s="88"/>
      <c r="N14" s="88"/>
      <c r="O14" s="90"/>
      <c r="P14" s="90"/>
      <c r="Q14" s="87"/>
    </row>
    <row r="15" spans="1:17" ht="30">
      <c r="A15" s="89"/>
      <c r="B15" s="90" t="s">
        <v>102</v>
      </c>
      <c r="C15" s="89" t="s">
        <v>101</v>
      </c>
      <c r="D15" s="83">
        <f t="shared" si="0"/>
        <v>227</v>
      </c>
      <c r="E15" s="90"/>
      <c r="F15" s="88"/>
      <c r="G15" s="88"/>
      <c r="H15" s="86">
        <v>112</v>
      </c>
      <c r="I15" s="86">
        <v>115</v>
      </c>
      <c r="J15" s="88"/>
      <c r="K15" s="88"/>
      <c r="L15" s="88"/>
      <c r="M15" s="88"/>
      <c r="N15" s="88"/>
      <c r="O15" s="90"/>
      <c r="P15" s="90"/>
      <c r="Q15" s="87"/>
    </row>
    <row r="16" spans="1:17">
      <c r="A16" s="89">
        <v>3</v>
      </c>
      <c r="B16" s="90" t="s">
        <v>103</v>
      </c>
      <c r="C16" s="89"/>
      <c r="D16" s="83"/>
      <c r="E16" s="90"/>
      <c r="F16" s="88"/>
      <c r="G16" s="88"/>
      <c r="H16" s="86"/>
      <c r="I16" s="86"/>
      <c r="J16" s="88"/>
      <c r="K16" s="88"/>
      <c r="L16" s="88"/>
      <c r="M16" s="88"/>
      <c r="N16" s="88"/>
      <c r="O16" s="90"/>
      <c r="P16" s="90"/>
      <c r="Q16" s="87"/>
    </row>
    <row r="17" spans="1:17">
      <c r="A17" s="89"/>
      <c r="B17" s="90" t="s">
        <v>104</v>
      </c>
      <c r="C17" s="89" t="s">
        <v>101</v>
      </c>
      <c r="D17" s="83"/>
      <c r="E17" s="90"/>
      <c r="F17" s="88"/>
      <c r="G17" s="88"/>
      <c r="H17" s="86"/>
      <c r="I17" s="86"/>
      <c r="J17" s="88"/>
      <c r="K17" s="88"/>
      <c r="L17" s="88"/>
      <c r="M17" s="88"/>
      <c r="N17" s="88"/>
      <c r="O17" s="90"/>
      <c r="P17" s="90"/>
      <c r="Q17" s="87"/>
    </row>
    <row r="18" spans="1:17">
      <c r="A18" s="89"/>
      <c r="B18" s="90" t="s">
        <v>105</v>
      </c>
      <c r="C18" s="89" t="s">
        <v>101</v>
      </c>
      <c r="D18" s="83"/>
      <c r="E18" s="90"/>
      <c r="F18" s="88"/>
      <c r="G18" s="88"/>
      <c r="H18" s="86"/>
      <c r="I18" s="86"/>
      <c r="J18" s="88"/>
      <c r="K18" s="88"/>
      <c r="L18" s="88"/>
      <c r="M18" s="88"/>
      <c r="N18" s="88"/>
      <c r="O18" s="90"/>
      <c r="P18" s="90"/>
      <c r="Q18" s="87"/>
    </row>
    <row r="19" spans="1:17">
      <c r="A19" s="89">
        <v>4</v>
      </c>
      <c r="B19" s="90" t="s">
        <v>106</v>
      </c>
      <c r="C19" s="89"/>
      <c r="D19" s="83"/>
      <c r="E19" s="90"/>
      <c r="F19" s="88"/>
      <c r="G19" s="88"/>
      <c r="H19" s="86"/>
      <c r="I19" s="86"/>
      <c r="J19" s="88"/>
      <c r="K19" s="88"/>
      <c r="L19" s="88"/>
      <c r="M19" s="88"/>
      <c r="N19" s="88"/>
      <c r="O19" s="90"/>
      <c r="P19" s="90"/>
      <c r="Q19" s="87"/>
    </row>
    <row r="20" spans="1:17">
      <c r="A20" s="89"/>
      <c r="B20" s="90" t="s">
        <v>107</v>
      </c>
      <c r="C20" s="89" t="s">
        <v>101</v>
      </c>
      <c r="D20" s="83"/>
      <c r="E20" s="90"/>
      <c r="F20" s="88"/>
      <c r="G20" s="88"/>
      <c r="H20" s="86"/>
      <c r="I20" s="86"/>
      <c r="J20" s="88"/>
      <c r="K20" s="88"/>
      <c r="L20" s="88"/>
      <c r="M20" s="88"/>
      <c r="N20" s="88"/>
      <c r="O20" s="90"/>
      <c r="P20" s="90"/>
      <c r="Q20" s="87"/>
    </row>
    <row r="21" spans="1:17">
      <c r="A21" s="89"/>
      <c r="B21" s="90" t="s">
        <v>108</v>
      </c>
      <c r="C21" s="89" t="s">
        <v>101</v>
      </c>
      <c r="D21" s="83"/>
      <c r="E21" s="90"/>
      <c r="F21" s="88"/>
      <c r="G21" s="88"/>
      <c r="H21" s="86"/>
      <c r="I21" s="86"/>
      <c r="J21" s="88"/>
      <c r="K21" s="88"/>
      <c r="L21" s="88"/>
      <c r="M21" s="88"/>
      <c r="N21" s="88"/>
      <c r="O21" s="90"/>
      <c r="P21" s="90"/>
      <c r="Q21" s="87"/>
    </row>
    <row r="22" spans="1:17">
      <c r="A22" s="89">
        <v>5</v>
      </c>
      <c r="B22" s="90" t="s">
        <v>109</v>
      </c>
      <c r="C22" s="89"/>
      <c r="D22" s="83"/>
      <c r="E22" s="90"/>
      <c r="F22" s="88"/>
      <c r="G22" s="88"/>
      <c r="H22" s="86"/>
      <c r="I22" s="86"/>
      <c r="J22" s="88"/>
      <c r="K22" s="88"/>
      <c r="L22" s="88"/>
      <c r="M22" s="88"/>
      <c r="N22" s="88"/>
      <c r="O22" s="90"/>
      <c r="P22" s="90"/>
      <c r="Q22" s="87"/>
    </row>
    <row r="23" spans="1:17">
      <c r="A23" s="89"/>
      <c r="B23" s="90" t="s">
        <v>110</v>
      </c>
      <c r="C23" s="89" t="s">
        <v>111</v>
      </c>
      <c r="D23" s="83">
        <f t="shared" si="0"/>
        <v>952.66</v>
      </c>
      <c r="E23" s="90"/>
      <c r="F23" s="88"/>
      <c r="G23" s="88"/>
      <c r="H23" s="86">
        <v>952.66</v>
      </c>
      <c r="I23" s="86"/>
      <c r="J23" s="88"/>
      <c r="K23" s="88"/>
      <c r="L23" s="88"/>
      <c r="M23" s="88"/>
      <c r="N23" s="88"/>
      <c r="O23" s="90"/>
      <c r="P23" s="90"/>
      <c r="Q23" s="91"/>
    </row>
    <row r="24" spans="1:17">
      <c r="A24" s="89"/>
      <c r="B24" s="90" t="s">
        <v>112</v>
      </c>
      <c r="C24" s="89" t="s">
        <v>111</v>
      </c>
      <c r="D24" s="83">
        <f t="shared" si="0"/>
        <v>317.42</v>
      </c>
      <c r="E24" s="90"/>
      <c r="F24" s="88"/>
      <c r="G24" s="88"/>
      <c r="H24" s="86">
        <v>317.42</v>
      </c>
      <c r="I24" s="86"/>
      <c r="J24" s="88"/>
      <c r="K24" s="88"/>
      <c r="L24" s="88"/>
      <c r="M24" s="88"/>
      <c r="N24" s="88"/>
      <c r="O24" s="90"/>
      <c r="P24" s="90"/>
      <c r="Q24" s="92"/>
    </row>
    <row r="25" spans="1:17" ht="30">
      <c r="A25" s="89"/>
      <c r="B25" s="90" t="s">
        <v>113</v>
      </c>
      <c r="C25" s="89" t="s">
        <v>111</v>
      </c>
      <c r="D25" s="83">
        <f t="shared" si="0"/>
        <v>1241</v>
      </c>
      <c r="E25" s="90"/>
      <c r="F25" s="88"/>
      <c r="G25" s="88"/>
      <c r="H25" s="86">
        <v>1241</v>
      </c>
      <c r="I25" s="86"/>
      <c r="J25" s="88"/>
      <c r="K25" s="88"/>
      <c r="L25" s="88"/>
      <c r="M25" s="88"/>
      <c r="N25" s="88"/>
      <c r="O25" s="90"/>
      <c r="P25" s="90"/>
      <c r="Q25" s="87"/>
    </row>
    <row r="26" spans="1:17" ht="30">
      <c r="A26" s="89"/>
      <c r="B26" s="90" t="s">
        <v>114</v>
      </c>
      <c r="C26" s="89" t="s">
        <v>111</v>
      </c>
      <c r="D26" s="83">
        <f t="shared" si="0"/>
        <v>694.7</v>
      </c>
      <c r="E26" s="90"/>
      <c r="F26" s="88"/>
      <c r="G26" s="88"/>
      <c r="H26" s="86">
        <v>694.7</v>
      </c>
      <c r="I26" s="86"/>
      <c r="J26" s="88"/>
      <c r="K26" s="88"/>
      <c r="L26" s="88"/>
      <c r="M26" s="88"/>
      <c r="N26" s="88"/>
      <c r="O26" s="90"/>
      <c r="P26" s="90"/>
      <c r="Q26" s="87"/>
    </row>
    <row r="27" spans="1:17">
      <c r="A27" s="89"/>
      <c r="B27" s="90" t="s">
        <v>115</v>
      </c>
      <c r="C27" s="89" t="s">
        <v>116</v>
      </c>
      <c r="D27" s="83">
        <f t="shared" si="0"/>
        <v>1130</v>
      </c>
      <c r="E27" s="90"/>
      <c r="F27" s="88"/>
      <c r="G27" s="88"/>
      <c r="H27" s="86">
        <v>1130</v>
      </c>
      <c r="I27" s="86"/>
      <c r="J27" s="88"/>
      <c r="K27" s="88"/>
      <c r="L27" s="88"/>
      <c r="M27" s="88"/>
      <c r="N27" s="88"/>
      <c r="O27" s="90"/>
      <c r="P27" s="90"/>
      <c r="Q27" s="87"/>
    </row>
    <row r="28" spans="1:17">
      <c r="A28" s="89"/>
      <c r="B28" s="90" t="s">
        <v>117</v>
      </c>
      <c r="C28" s="89" t="s">
        <v>116</v>
      </c>
      <c r="D28" s="83">
        <f t="shared" si="0"/>
        <v>575</v>
      </c>
      <c r="E28" s="93"/>
      <c r="F28" s="94"/>
      <c r="G28" s="94"/>
      <c r="H28" s="86">
        <v>575</v>
      </c>
      <c r="I28" s="86"/>
      <c r="J28" s="88"/>
      <c r="K28" s="88"/>
      <c r="L28" s="88"/>
      <c r="M28" s="88"/>
      <c r="N28" s="88"/>
      <c r="O28" s="90"/>
      <c r="P28" s="90"/>
      <c r="Q28" s="87"/>
    </row>
    <row r="29" spans="1:17">
      <c r="A29" s="89">
        <v>6</v>
      </c>
      <c r="B29" s="90" t="s">
        <v>118</v>
      </c>
      <c r="C29" s="89"/>
      <c r="D29" s="83"/>
      <c r="E29" s="90"/>
      <c r="F29" s="88"/>
      <c r="G29" s="88"/>
      <c r="H29" s="86"/>
      <c r="I29" s="86"/>
      <c r="J29" s="88"/>
      <c r="K29" s="88"/>
      <c r="L29" s="88"/>
      <c r="M29" s="88"/>
      <c r="N29" s="88"/>
      <c r="O29" s="90"/>
      <c r="P29" s="90"/>
      <c r="Q29" s="87"/>
    </row>
    <row r="30" spans="1:17">
      <c r="A30" s="89"/>
      <c r="B30" s="90" t="s">
        <v>119</v>
      </c>
      <c r="C30" s="89" t="s">
        <v>111</v>
      </c>
      <c r="D30" s="83">
        <f t="shared" si="0"/>
        <v>477.86</v>
      </c>
      <c r="E30" s="90"/>
      <c r="F30" s="88"/>
      <c r="G30" s="88"/>
      <c r="H30" s="86">
        <v>477.86</v>
      </c>
      <c r="I30" s="86"/>
      <c r="J30" s="88"/>
      <c r="K30" s="88"/>
      <c r="L30" s="88"/>
      <c r="M30" s="88"/>
      <c r="N30" s="88"/>
      <c r="O30" s="90"/>
      <c r="P30" s="90"/>
      <c r="Q30" s="87"/>
    </row>
    <row r="31" spans="1:17">
      <c r="A31" s="89"/>
      <c r="B31" s="90" t="s">
        <v>120</v>
      </c>
      <c r="C31" s="89" t="s">
        <v>101</v>
      </c>
      <c r="D31" s="83"/>
      <c r="E31" s="90"/>
      <c r="F31" s="88"/>
      <c r="G31" s="88"/>
      <c r="H31" s="86"/>
      <c r="I31" s="86"/>
      <c r="J31" s="88"/>
      <c r="K31" s="88"/>
      <c r="L31" s="88"/>
      <c r="M31" s="88"/>
      <c r="N31" s="88"/>
      <c r="O31" s="90"/>
      <c r="P31" s="90"/>
      <c r="Q31" s="87"/>
    </row>
    <row r="32" spans="1:17">
      <c r="A32" s="89"/>
      <c r="B32" s="90" t="s">
        <v>121</v>
      </c>
      <c r="C32" s="89" t="s">
        <v>101</v>
      </c>
      <c r="D32" s="83"/>
      <c r="E32" s="90"/>
      <c r="F32" s="88"/>
      <c r="G32" s="88"/>
      <c r="H32" s="86"/>
      <c r="I32" s="86"/>
      <c r="J32" s="88"/>
      <c r="K32" s="88"/>
      <c r="L32" s="88"/>
      <c r="M32" s="88"/>
      <c r="N32" s="88"/>
      <c r="O32" s="90"/>
      <c r="P32" s="90"/>
      <c r="Q32" s="87"/>
    </row>
    <row r="33" spans="1:17">
      <c r="A33" s="89"/>
      <c r="B33" s="90" t="s">
        <v>122</v>
      </c>
      <c r="C33" s="89" t="s">
        <v>101</v>
      </c>
      <c r="D33" s="83"/>
      <c r="E33" s="90"/>
      <c r="F33" s="88"/>
      <c r="G33" s="88"/>
      <c r="H33" s="86"/>
      <c r="I33" s="86"/>
      <c r="J33" s="88"/>
      <c r="K33" s="88"/>
      <c r="L33" s="88"/>
      <c r="M33" s="88"/>
      <c r="N33" s="88"/>
      <c r="O33" s="90"/>
      <c r="P33" s="90"/>
      <c r="Q33" s="87"/>
    </row>
    <row r="34" spans="1:17">
      <c r="A34" s="89">
        <v>7</v>
      </c>
      <c r="B34" s="90" t="s">
        <v>123</v>
      </c>
      <c r="C34" s="89"/>
      <c r="D34" s="83"/>
      <c r="E34" s="90"/>
      <c r="F34" s="88"/>
      <c r="G34" s="88"/>
      <c r="H34" s="86"/>
      <c r="I34" s="86"/>
      <c r="J34" s="88"/>
      <c r="K34" s="88"/>
      <c r="L34" s="88"/>
      <c r="M34" s="88"/>
      <c r="N34" s="88"/>
      <c r="O34" s="90"/>
      <c r="P34" s="90"/>
      <c r="Q34" s="87"/>
    </row>
    <row r="35" spans="1:17">
      <c r="A35" s="89"/>
      <c r="B35" s="90" t="s">
        <v>124</v>
      </c>
      <c r="C35" s="89" t="s">
        <v>111</v>
      </c>
      <c r="D35" s="83"/>
      <c r="E35" s="90"/>
      <c r="F35" s="88"/>
      <c r="G35" s="88"/>
      <c r="H35" s="86"/>
      <c r="I35" s="86"/>
      <c r="J35" s="88"/>
      <c r="K35" s="88"/>
      <c r="L35" s="88"/>
      <c r="M35" s="88"/>
      <c r="N35" s="88"/>
      <c r="O35" s="90"/>
      <c r="P35" s="90"/>
      <c r="Q35" s="87"/>
    </row>
    <row r="36" spans="1:17">
      <c r="A36" s="89"/>
      <c r="B36" s="90" t="s">
        <v>125</v>
      </c>
      <c r="C36" s="89" t="s">
        <v>111</v>
      </c>
      <c r="D36" s="83">
        <f t="shared" si="0"/>
        <v>6.5</v>
      </c>
      <c r="E36" s="90"/>
      <c r="F36" s="88"/>
      <c r="G36" s="88"/>
      <c r="H36" s="86">
        <v>6.5</v>
      </c>
      <c r="I36" s="86"/>
      <c r="J36" s="88"/>
      <c r="K36" s="88"/>
      <c r="L36" s="88"/>
      <c r="M36" s="88"/>
      <c r="N36" s="88"/>
      <c r="O36" s="90"/>
      <c r="P36" s="90"/>
      <c r="Q36" s="87"/>
    </row>
    <row r="37" spans="1:17">
      <c r="A37" s="89">
        <v>8</v>
      </c>
      <c r="B37" s="88" t="s">
        <v>126</v>
      </c>
      <c r="C37" s="89"/>
      <c r="D37" s="83"/>
      <c r="E37" s="90"/>
      <c r="F37" s="88"/>
      <c r="G37" s="88"/>
      <c r="H37" s="86"/>
      <c r="I37" s="86"/>
      <c r="J37" s="88"/>
      <c r="K37" s="88"/>
      <c r="L37" s="88"/>
      <c r="M37" s="88"/>
      <c r="N37" s="88"/>
      <c r="O37" s="90"/>
      <c r="P37" s="90"/>
      <c r="Q37" s="87"/>
    </row>
    <row r="38" spans="1:17" ht="30">
      <c r="A38" s="89"/>
      <c r="B38" s="88" t="s">
        <v>127</v>
      </c>
      <c r="C38" s="89"/>
      <c r="D38" s="83"/>
      <c r="E38" s="90"/>
      <c r="F38" s="88"/>
      <c r="G38" s="88"/>
      <c r="H38" s="86"/>
      <c r="I38" s="86"/>
      <c r="J38" s="88"/>
      <c r="K38" s="88"/>
      <c r="L38" s="88"/>
      <c r="M38" s="88"/>
      <c r="N38" s="88"/>
      <c r="O38" s="90"/>
      <c r="P38" s="90"/>
      <c r="Q38" s="87"/>
    </row>
    <row r="39" spans="1:17">
      <c r="A39" s="89"/>
      <c r="B39" s="88" t="s">
        <v>176</v>
      </c>
      <c r="C39" s="89" t="s">
        <v>101</v>
      </c>
      <c r="D39" s="83">
        <f t="shared" si="0"/>
        <v>25</v>
      </c>
      <c r="E39" s="90"/>
      <c r="F39" s="88"/>
      <c r="G39" s="88"/>
      <c r="H39" s="86">
        <v>25</v>
      </c>
      <c r="I39" s="86"/>
      <c r="J39" s="88"/>
      <c r="K39" s="88"/>
      <c r="L39" s="88"/>
      <c r="M39" s="88"/>
      <c r="N39" s="88"/>
      <c r="O39" s="90"/>
      <c r="P39" s="90"/>
      <c r="Q39" s="87"/>
    </row>
    <row r="40" spans="1:17">
      <c r="A40" s="89"/>
      <c r="B40" s="90" t="s">
        <v>128</v>
      </c>
      <c r="C40" s="89" t="s">
        <v>129</v>
      </c>
      <c r="D40" s="83">
        <f t="shared" si="0"/>
        <v>474</v>
      </c>
      <c r="E40" s="90"/>
      <c r="F40" s="88"/>
      <c r="G40" s="88"/>
      <c r="H40" s="86">
        <v>474</v>
      </c>
      <c r="I40" s="86"/>
      <c r="J40" s="88"/>
      <c r="K40" s="88"/>
      <c r="L40" s="88"/>
      <c r="M40" s="88"/>
      <c r="N40" s="88"/>
      <c r="O40" s="90"/>
      <c r="P40" s="90"/>
      <c r="Q40" s="87"/>
    </row>
    <row r="41" spans="1:17">
      <c r="A41" s="89"/>
      <c r="B41" s="90" t="s">
        <v>130</v>
      </c>
      <c r="C41" s="89" t="s">
        <v>129</v>
      </c>
      <c r="D41" s="83">
        <f t="shared" si="0"/>
        <v>70</v>
      </c>
      <c r="E41" s="90"/>
      <c r="F41" s="88"/>
      <c r="G41" s="88"/>
      <c r="H41" s="86">
        <v>70</v>
      </c>
      <c r="I41" s="86"/>
      <c r="J41" s="88"/>
      <c r="K41" s="88"/>
      <c r="L41" s="88"/>
      <c r="M41" s="88"/>
      <c r="N41" s="88"/>
      <c r="O41" s="90"/>
      <c r="P41" s="90"/>
      <c r="Q41" s="87"/>
    </row>
    <row r="42" spans="1:17">
      <c r="A42" s="89"/>
      <c r="B42" s="90" t="s">
        <v>131</v>
      </c>
      <c r="C42" s="89" t="s">
        <v>129</v>
      </c>
      <c r="D42" s="83">
        <f t="shared" si="0"/>
        <v>12187</v>
      </c>
      <c r="E42" s="95"/>
      <c r="F42" s="88"/>
      <c r="G42" s="88"/>
      <c r="H42" s="96">
        <v>12187</v>
      </c>
      <c r="I42" s="86"/>
      <c r="J42" s="88"/>
      <c r="K42" s="88"/>
      <c r="L42" s="88"/>
      <c r="M42" s="88"/>
      <c r="N42" s="88"/>
      <c r="O42" s="90"/>
      <c r="P42" s="90"/>
      <c r="Q42" s="87"/>
    </row>
    <row r="43" spans="1:17">
      <c r="A43" s="89"/>
      <c r="B43" s="90" t="s">
        <v>132</v>
      </c>
      <c r="C43" s="89" t="s">
        <v>101</v>
      </c>
      <c r="D43" s="83">
        <f t="shared" si="0"/>
        <v>11</v>
      </c>
      <c r="E43" s="90"/>
      <c r="F43" s="88"/>
      <c r="G43" s="88"/>
      <c r="H43" s="86">
        <v>11</v>
      </c>
      <c r="I43" s="86"/>
      <c r="J43" s="88"/>
      <c r="K43" s="88"/>
      <c r="L43" s="88"/>
      <c r="M43" s="88"/>
      <c r="N43" s="88"/>
      <c r="O43" s="90"/>
      <c r="P43" s="90"/>
      <c r="Q43" s="87"/>
    </row>
    <row r="44" spans="1:17" ht="30">
      <c r="A44" s="89"/>
      <c r="B44" s="90" t="s">
        <v>133</v>
      </c>
      <c r="C44" s="89" t="s">
        <v>101</v>
      </c>
      <c r="D44" s="83">
        <f t="shared" si="0"/>
        <v>1</v>
      </c>
      <c r="E44" s="90"/>
      <c r="F44" s="88"/>
      <c r="G44" s="88"/>
      <c r="H44" s="86">
        <v>1</v>
      </c>
      <c r="I44" s="86"/>
      <c r="J44" s="88"/>
      <c r="K44" s="88"/>
      <c r="L44" s="88"/>
      <c r="M44" s="88"/>
      <c r="N44" s="88"/>
      <c r="O44" s="90"/>
      <c r="P44" s="90"/>
      <c r="Q44" s="87"/>
    </row>
    <row r="45" spans="1:17" ht="30">
      <c r="A45" s="89"/>
      <c r="B45" s="90" t="s">
        <v>134</v>
      </c>
      <c r="C45" s="89" t="s">
        <v>177</v>
      </c>
      <c r="D45" s="83"/>
      <c r="E45" s="90"/>
      <c r="F45" s="88"/>
      <c r="G45" s="88"/>
      <c r="H45" s="86"/>
      <c r="I45" s="86"/>
      <c r="J45" s="88"/>
      <c r="K45" s="88"/>
      <c r="L45" s="88"/>
      <c r="M45" s="88"/>
      <c r="N45" s="88"/>
      <c r="O45" s="90"/>
      <c r="P45" s="90"/>
      <c r="Q45" s="87"/>
    </row>
    <row r="46" spans="1:17">
      <c r="A46" s="89">
        <v>9</v>
      </c>
      <c r="B46" s="90" t="s">
        <v>135</v>
      </c>
      <c r="C46" s="89"/>
      <c r="D46" s="83"/>
      <c r="E46" s="90"/>
      <c r="F46" s="88"/>
      <c r="G46" s="88"/>
      <c r="H46" s="86"/>
      <c r="I46" s="86"/>
      <c r="J46" s="88"/>
      <c r="K46" s="88"/>
      <c r="L46" s="88"/>
      <c r="M46" s="88"/>
      <c r="N46" s="88"/>
      <c r="O46" s="90"/>
      <c r="P46" s="90"/>
      <c r="Q46" s="87"/>
    </row>
    <row r="47" spans="1:17">
      <c r="A47" s="89"/>
      <c r="B47" s="90" t="s">
        <v>136</v>
      </c>
      <c r="C47" s="89" t="s">
        <v>129</v>
      </c>
      <c r="D47" s="97">
        <f t="shared" si="0"/>
        <v>6215</v>
      </c>
      <c r="E47" s="95"/>
      <c r="F47" s="88"/>
      <c r="G47" s="88"/>
      <c r="H47" s="96">
        <v>6215</v>
      </c>
      <c r="I47" s="86"/>
      <c r="J47" s="88"/>
      <c r="K47" s="88"/>
      <c r="L47" s="88"/>
      <c r="M47" s="88"/>
      <c r="N47" s="88"/>
      <c r="O47" s="90"/>
      <c r="P47" s="90"/>
      <c r="Q47" s="87"/>
    </row>
    <row r="48" spans="1:17" ht="30">
      <c r="A48" s="89"/>
      <c r="B48" s="90" t="s">
        <v>137</v>
      </c>
      <c r="C48" s="89" t="s">
        <v>177</v>
      </c>
      <c r="D48" s="97">
        <f t="shared" si="0"/>
        <v>40911</v>
      </c>
      <c r="E48" s="95"/>
      <c r="F48" s="88"/>
      <c r="G48" s="88"/>
      <c r="H48" s="96">
        <v>40911</v>
      </c>
      <c r="I48" s="86"/>
      <c r="J48" s="88"/>
      <c r="K48" s="88"/>
      <c r="L48" s="88"/>
      <c r="M48" s="88"/>
      <c r="N48" s="88"/>
      <c r="O48" s="90"/>
      <c r="P48" s="90"/>
      <c r="Q48" s="87"/>
    </row>
    <row r="49" spans="1:17">
      <c r="A49" s="89"/>
      <c r="B49" s="90" t="s">
        <v>138</v>
      </c>
      <c r="C49" s="89" t="s">
        <v>101</v>
      </c>
      <c r="D49" s="83"/>
      <c r="E49" s="90"/>
      <c r="F49" s="88"/>
      <c r="G49" s="88"/>
      <c r="H49" s="86"/>
      <c r="I49" s="86"/>
      <c r="J49" s="88"/>
      <c r="K49" s="88"/>
      <c r="L49" s="88"/>
      <c r="M49" s="88"/>
      <c r="N49" s="88"/>
      <c r="O49" s="90"/>
      <c r="P49" s="90"/>
      <c r="Q49" s="87"/>
    </row>
    <row r="50" spans="1:17">
      <c r="A50" s="89"/>
      <c r="B50" s="90" t="s">
        <v>139</v>
      </c>
      <c r="C50" s="89" t="s">
        <v>101</v>
      </c>
      <c r="D50" s="83">
        <f t="shared" si="0"/>
        <v>23</v>
      </c>
      <c r="E50" s="90"/>
      <c r="F50" s="88"/>
      <c r="G50" s="88"/>
      <c r="H50" s="86">
        <v>23</v>
      </c>
      <c r="I50" s="86"/>
      <c r="J50" s="88"/>
      <c r="K50" s="88"/>
      <c r="L50" s="88"/>
      <c r="M50" s="88"/>
      <c r="N50" s="88"/>
      <c r="O50" s="90"/>
      <c r="P50" s="90"/>
      <c r="Q50" s="87"/>
    </row>
    <row r="51" spans="1:17">
      <c r="A51" s="89">
        <v>10</v>
      </c>
      <c r="B51" s="90" t="s">
        <v>140</v>
      </c>
      <c r="C51" s="89"/>
      <c r="D51" s="83">
        <f t="shared" si="0"/>
        <v>0</v>
      </c>
      <c r="E51" s="90"/>
      <c r="F51" s="88"/>
      <c r="G51" s="88"/>
      <c r="H51" s="86"/>
      <c r="I51" s="86"/>
      <c r="J51" s="88"/>
      <c r="K51" s="88"/>
      <c r="L51" s="88"/>
      <c r="M51" s="88"/>
      <c r="N51" s="88"/>
      <c r="O51" s="90"/>
      <c r="P51" s="90"/>
      <c r="Q51" s="87"/>
    </row>
    <row r="52" spans="1:17">
      <c r="A52" s="89"/>
      <c r="B52" s="90" t="s">
        <v>141</v>
      </c>
      <c r="C52" s="89" t="s">
        <v>101</v>
      </c>
      <c r="D52" s="83">
        <f t="shared" si="0"/>
        <v>24</v>
      </c>
      <c r="E52" s="90"/>
      <c r="F52" s="88"/>
      <c r="G52" s="88"/>
      <c r="H52" s="86">
        <v>24</v>
      </c>
      <c r="I52" s="86"/>
      <c r="J52" s="88"/>
      <c r="K52" s="88"/>
      <c r="L52" s="88"/>
      <c r="M52" s="88"/>
      <c r="N52" s="88"/>
      <c r="O52" s="90"/>
      <c r="P52" s="90"/>
      <c r="Q52" s="87"/>
    </row>
    <row r="53" spans="1:17">
      <c r="A53" s="89"/>
      <c r="B53" s="90" t="s">
        <v>142</v>
      </c>
      <c r="C53" s="89" t="s">
        <v>101</v>
      </c>
      <c r="D53" s="83">
        <f t="shared" si="0"/>
        <v>254</v>
      </c>
      <c r="E53" s="90"/>
      <c r="F53" s="88"/>
      <c r="G53" s="88"/>
      <c r="H53" s="86">
        <v>254</v>
      </c>
      <c r="I53" s="86"/>
      <c r="J53" s="88"/>
      <c r="K53" s="88"/>
      <c r="L53" s="88"/>
      <c r="M53" s="88"/>
      <c r="N53" s="88"/>
      <c r="O53" s="90"/>
      <c r="P53" s="90"/>
      <c r="Q53" s="87"/>
    </row>
    <row r="54" spans="1:17">
      <c r="A54" s="89"/>
      <c r="B54" s="90" t="s">
        <v>143</v>
      </c>
      <c r="C54" s="89" t="s">
        <v>129</v>
      </c>
      <c r="D54" s="97">
        <f t="shared" si="0"/>
        <v>1100</v>
      </c>
      <c r="E54" s="90"/>
      <c r="F54" s="88"/>
      <c r="G54" s="88"/>
      <c r="H54" s="96">
        <v>1100</v>
      </c>
      <c r="I54" s="86"/>
      <c r="J54" s="88"/>
      <c r="K54" s="88"/>
      <c r="L54" s="88"/>
      <c r="M54" s="88"/>
      <c r="N54" s="88"/>
      <c r="O54" s="90"/>
      <c r="P54" s="90"/>
      <c r="Q54" s="87"/>
    </row>
    <row r="55" spans="1:17">
      <c r="A55" s="89"/>
      <c r="B55" s="90" t="s">
        <v>144</v>
      </c>
      <c r="C55" s="89" t="s">
        <v>101</v>
      </c>
      <c r="D55" s="83">
        <f t="shared" si="0"/>
        <v>8</v>
      </c>
      <c r="E55" s="90"/>
      <c r="F55" s="88"/>
      <c r="G55" s="88"/>
      <c r="H55" s="86">
        <v>8</v>
      </c>
      <c r="I55" s="86"/>
      <c r="J55" s="88"/>
      <c r="K55" s="88"/>
      <c r="L55" s="88"/>
      <c r="M55" s="88"/>
      <c r="N55" s="88"/>
      <c r="O55" s="90"/>
      <c r="P55" s="90"/>
      <c r="Q55" s="87"/>
    </row>
    <row r="56" spans="1:17">
      <c r="A56" s="89"/>
      <c r="B56" s="90" t="s">
        <v>145</v>
      </c>
      <c r="C56" s="89" t="s">
        <v>101</v>
      </c>
      <c r="D56" s="83"/>
      <c r="E56" s="90"/>
      <c r="F56" s="88"/>
      <c r="G56" s="88"/>
      <c r="H56" s="86"/>
      <c r="I56" s="86"/>
      <c r="J56" s="88"/>
      <c r="K56" s="88"/>
      <c r="L56" s="88"/>
      <c r="M56" s="88"/>
      <c r="N56" s="88"/>
      <c r="O56" s="90"/>
      <c r="P56" s="90"/>
      <c r="Q56" s="87"/>
    </row>
    <row r="57" spans="1:17">
      <c r="A57" s="89">
        <v>11</v>
      </c>
      <c r="B57" s="90" t="s">
        <v>146</v>
      </c>
      <c r="C57" s="89" t="s">
        <v>101</v>
      </c>
      <c r="D57" s="83"/>
      <c r="E57" s="90"/>
      <c r="F57" s="88"/>
      <c r="G57" s="88"/>
      <c r="H57" s="86"/>
      <c r="I57" s="86"/>
      <c r="J57" s="88"/>
      <c r="K57" s="88"/>
      <c r="L57" s="88"/>
      <c r="M57" s="88"/>
      <c r="N57" s="88"/>
      <c r="O57" s="90"/>
      <c r="P57" s="90"/>
      <c r="Q57" s="87"/>
    </row>
    <row r="58" spans="1:17">
      <c r="A58" s="89"/>
      <c r="B58" s="90" t="s">
        <v>147</v>
      </c>
      <c r="C58" s="89" t="s">
        <v>101</v>
      </c>
      <c r="D58" s="83"/>
      <c r="E58" s="90"/>
      <c r="F58" s="88"/>
      <c r="G58" s="88"/>
      <c r="H58" s="86"/>
      <c r="I58" s="86"/>
      <c r="J58" s="88"/>
      <c r="K58" s="88"/>
      <c r="L58" s="88"/>
      <c r="M58" s="88"/>
      <c r="N58" s="88"/>
      <c r="O58" s="90"/>
      <c r="P58" s="90"/>
      <c r="Q58" s="87"/>
    </row>
    <row r="59" spans="1:17">
      <c r="A59" s="89"/>
      <c r="B59" s="90" t="s">
        <v>148</v>
      </c>
      <c r="C59" s="89" t="s">
        <v>129</v>
      </c>
      <c r="D59" s="83"/>
      <c r="E59" s="90"/>
      <c r="F59" s="88"/>
      <c r="G59" s="88"/>
      <c r="H59" s="86"/>
      <c r="I59" s="86"/>
      <c r="J59" s="88"/>
      <c r="K59" s="88"/>
      <c r="L59" s="88"/>
      <c r="M59" s="88"/>
      <c r="N59" s="88"/>
      <c r="O59" s="90"/>
      <c r="P59" s="90"/>
      <c r="Q59" s="87"/>
    </row>
    <row r="60" spans="1:17">
      <c r="A60" s="89" t="s">
        <v>149</v>
      </c>
      <c r="B60" s="88" t="s">
        <v>150</v>
      </c>
      <c r="C60" s="89" t="s">
        <v>151</v>
      </c>
      <c r="D60" s="97">
        <v>300000</v>
      </c>
      <c r="E60" s="90"/>
      <c r="F60" s="88"/>
      <c r="G60" s="88"/>
      <c r="H60" s="86"/>
      <c r="I60" s="86"/>
      <c r="J60" s="88"/>
      <c r="K60" s="88"/>
      <c r="L60" s="88"/>
      <c r="M60" s="88"/>
      <c r="N60" s="88"/>
      <c r="O60" s="90"/>
      <c r="P60" s="90"/>
      <c r="Q60" s="87"/>
    </row>
    <row r="61" spans="1:17">
      <c r="A61" s="98"/>
    </row>
    <row r="62" spans="1:17">
      <c r="A62" s="17"/>
      <c r="B62" s="10"/>
      <c r="N62" s="151"/>
      <c r="O62" s="151"/>
      <c r="P62" s="151"/>
    </row>
    <row r="63" spans="1:17">
      <c r="A63" s="143"/>
      <c r="B63" s="143"/>
      <c r="N63" s="143"/>
      <c r="O63" s="143"/>
      <c r="P63" s="143"/>
    </row>
    <row r="64" spans="1:17">
      <c r="A64" s="151"/>
      <c r="B64" s="151"/>
      <c r="N64" s="151"/>
      <c r="O64" s="151"/>
      <c r="P64" s="151"/>
    </row>
  </sheetData>
  <mergeCells count="17">
    <mergeCell ref="N62:P62"/>
    <mergeCell ref="A63:B63"/>
    <mergeCell ref="N63:P63"/>
    <mergeCell ref="A64:B64"/>
    <mergeCell ref="N64:P64"/>
    <mergeCell ref="H4:K4"/>
    <mergeCell ref="M4:P4"/>
    <mergeCell ref="A6:A7"/>
    <mergeCell ref="B6:B7"/>
    <mergeCell ref="C6:C7"/>
    <mergeCell ref="D6:D7"/>
    <mergeCell ref="E6:P6"/>
    <mergeCell ref="A3:D3"/>
    <mergeCell ref="E3:L3"/>
    <mergeCell ref="M3:P3"/>
    <mergeCell ref="A1:B1"/>
    <mergeCell ref="C1:M2"/>
  </mergeCells>
  <pageMargins left="0.7" right="0.7" top="0.75" bottom="0.75" header="0.3" footer="0.3"/>
  <pageSetup paperSize="9" scale="90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5511B-38D1-458D-8EC0-01CD9FE05982}">
  <dimension ref="A1:K59"/>
  <sheetViews>
    <sheetView topLeftCell="A49" workbookViewId="0">
      <selection activeCell="N9" sqref="N9"/>
    </sheetView>
  </sheetViews>
  <sheetFormatPr defaultRowHeight="15"/>
  <cols>
    <col min="1" max="1" width="9.140625" style="6"/>
    <col min="2" max="2" width="28.5703125" style="6" customWidth="1"/>
    <col min="3" max="3" width="9.7109375" style="6" customWidth="1"/>
    <col min="4" max="4" width="9.140625" style="6"/>
    <col min="5" max="5" width="19.42578125" style="101" customWidth="1"/>
    <col min="6" max="7" width="9.140625" style="6" customWidth="1"/>
    <col min="8" max="16384" width="9.140625" style="6"/>
  </cols>
  <sheetData>
    <row r="1" spans="1:11" ht="15" customHeight="1">
      <c r="A1" s="99" t="s">
        <v>178</v>
      </c>
      <c r="C1" s="100" t="s">
        <v>190</v>
      </c>
      <c r="D1" s="100"/>
      <c r="E1" s="100"/>
      <c r="F1" s="100"/>
      <c r="G1" s="100"/>
      <c r="H1" s="100"/>
      <c r="I1" s="100"/>
      <c r="J1" s="100"/>
      <c r="K1" s="10"/>
    </row>
    <row r="2" spans="1:11" ht="15" customHeight="1">
      <c r="B2" s="153" t="s">
        <v>191</v>
      </c>
      <c r="C2" s="153"/>
      <c r="D2" s="153"/>
      <c r="E2" s="153"/>
      <c r="F2" s="153"/>
      <c r="G2" s="153"/>
      <c r="H2" s="153"/>
      <c r="I2" s="153"/>
      <c r="J2" s="100"/>
      <c r="K2" s="1"/>
    </row>
    <row r="3" spans="1:11" ht="15" customHeight="1">
      <c r="A3" s="99"/>
      <c r="C3" s="100"/>
      <c r="D3" s="100"/>
      <c r="E3" s="100"/>
      <c r="F3" s="100"/>
      <c r="G3" s="100"/>
      <c r="H3" s="100"/>
      <c r="I3" s="100"/>
      <c r="J3" s="100"/>
      <c r="K3" s="10"/>
    </row>
    <row r="4" spans="1:11" ht="5.25" customHeight="1"/>
    <row r="5" spans="1:11" ht="15.75">
      <c r="A5" s="154" t="s">
        <v>0</v>
      </c>
      <c r="B5" s="154" t="s">
        <v>86</v>
      </c>
      <c r="C5" s="154" t="s">
        <v>179</v>
      </c>
      <c r="D5" s="154" t="s">
        <v>88</v>
      </c>
      <c r="E5" s="155" t="s">
        <v>180</v>
      </c>
      <c r="F5" s="155"/>
      <c r="G5" s="155"/>
      <c r="H5" s="155"/>
      <c r="I5" s="155"/>
      <c r="J5" s="155"/>
    </row>
    <row r="6" spans="1:11" ht="16.5" customHeight="1">
      <c r="A6" s="154"/>
      <c r="B6" s="154"/>
      <c r="C6" s="154"/>
      <c r="D6" s="154"/>
      <c r="E6" s="156" t="s">
        <v>67</v>
      </c>
      <c r="F6" s="152" t="s">
        <v>181</v>
      </c>
      <c r="G6" s="152" t="s">
        <v>182</v>
      </c>
      <c r="H6" s="152" t="s">
        <v>181</v>
      </c>
      <c r="I6" s="152" t="s">
        <v>181</v>
      </c>
      <c r="J6" s="152" t="s">
        <v>181</v>
      </c>
    </row>
    <row r="7" spans="1:11" ht="16.5" customHeight="1">
      <c r="A7" s="154"/>
      <c r="B7" s="154"/>
      <c r="C7" s="154"/>
      <c r="D7" s="154"/>
      <c r="E7" s="156"/>
      <c r="F7" s="152"/>
      <c r="G7" s="152"/>
      <c r="H7" s="152"/>
      <c r="I7" s="152"/>
      <c r="J7" s="152"/>
    </row>
    <row r="8" spans="1:11" ht="15.75">
      <c r="A8" s="11"/>
      <c r="B8" s="11" t="s">
        <v>43</v>
      </c>
      <c r="C8" s="11" t="s">
        <v>93</v>
      </c>
      <c r="D8" s="11">
        <v>1</v>
      </c>
      <c r="E8" s="102">
        <v>2</v>
      </c>
      <c r="F8" s="11">
        <v>3</v>
      </c>
      <c r="G8" s="11">
        <v>4</v>
      </c>
      <c r="H8" s="11">
        <v>5</v>
      </c>
      <c r="I8" s="11">
        <v>6</v>
      </c>
      <c r="J8" s="11">
        <v>12</v>
      </c>
    </row>
    <row r="9" spans="1:11" ht="15.75">
      <c r="A9" s="103">
        <v>1</v>
      </c>
      <c r="B9" s="104" t="s">
        <v>94</v>
      </c>
      <c r="C9" s="103"/>
      <c r="D9" s="104"/>
      <c r="E9" s="105"/>
      <c r="F9" s="106"/>
      <c r="G9" s="106"/>
      <c r="H9" s="106"/>
      <c r="I9" s="106"/>
      <c r="J9" s="106"/>
    </row>
    <row r="10" spans="1:11" ht="15.75">
      <c r="A10" s="103"/>
      <c r="B10" s="106" t="s">
        <v>95</v>
      </c>
      <c r="C10" s="103" t="s">
        <v>96</v>
      </c>
      <c r="D10" s="104"/>
      <c r="E10" s="107">
        <f>'[1]Bieu so 5a'!D11</f>
        <v>3</v>
      </c>
      <c r="F10" s="106"/>
      <c r="G10" s="106"/>
      <c r="H10" s="106"/>
      <c r="I10" s="106"/>
      <c r="J10" s="106"/>
    </row>
    <row r="11" spans="1:11" ht="15.75">
      <c r="A11" s="103"/>
      <c r="B11" s="106" t="s">
        <v>97</v>
      </c>
      <c r="C11" s="103" t="s">
        <v>96</v>
      </c>
      <c r="D11" s="104"/>
      <c r="E11" s="107">
        <f>'[1]Bieu so 5a'!D12</f>
        <v>0</v>
      </c>
      <c r="F11" s="106"/>
      <c r="G11" s="106"/>
      <c r="H11" s="106"/>
      <c r="I11" s="106"/>
      <c r="J11" s="106"/>
    </row>
    <row r="12" spans="1:11" ht="15.75">
      <c r="A12" s="103"/>
      <c r="B12" s="106" t="s">
        <v>98</v>
      </c>
      <c r="C12" s="103" t="s">
        <v>96</v>
      </c>
      <c r="D12" s="104"/>
      <c r="E12" s="107">
        <f>'[1]Bieu so 5a'!D13</f>
        <v>0</v>
      </c>
      <c r="F12" s="106"/>
      <c r="G12" s="106"/>
      <c r="H12" s="106"/>
      <c r="I12" s="106"/>
      <c r="J12" s="106"/>
    </row>
    <row r="13" spans="1:11" ht="15.75">
      <c r="A13" s="103">
        <v>2</v>
      </c>
      <c r="B13" s="104" t="s">
        <v>99</v>
      </c>
      <c r="C13" s="103"/>
      <c r="D13" s="104"/>
      <c r="E13" s="107">
        <f>'[1]Bieu so 5a'!D14</f>
        <v>0</v>
      </c>
      <c r="F13" s="106"/>
      <c r="G13" s="106"/>
      <c r="H13" s="106"/>
      <c r="I13" s="106"/>
      <c r="J13" s="106"/>
    </row>
    <row r="14" spans="1:11" ht="15.75">
      <c r="A14" s="103"/>
      <c r="B14" s="104" t="s">
        <v>100</v>
      </c>
      <c r="C14" s="103" t="s">
        <v>101</v>
      </c>
      <c r="D14" s="104"/>
      <c r="E14" s="107">
        <f>'[1]Bieu so 5a'!D15</f>
        <v>3</v>
      </c>
      <c r="F14" s="106"/>
      <c r="G14" s="106"/>
      <c r="H14" s="106"/>
      <c r="I14" s="106"/>
      <c r="J14" s="106"/>
    </row>
    <row r="15" spans="1:11" ht="31.5">
      <c r="A15" s="103"/>
      <c r="B15" s="104" t="s">
        <v>102</v>
      </c>
      <c r="C15" s="103" t="s">
        <v>101</v>
      </c>
      <c r="D15" s="104"/>
      <c r="E15" s="107">
        <f>'[1]Bieu so 5a'!D16</f>
        <v>227</v>
      </c>
      <c r="F15" s="106"/>
      <c r="G15" s="106"/>
      <c r="H15" s="106"/>
      <c r="I15" s="106"/>
      <c r="J15" s="106"/>
    </row>
    <row r="16" spans="1:11" ht="15.75">
      <c r="A16" s="103">
        <v>3</v>
      </c>
      <c r="B16" s="104" t="s">
        <v>103</v>
      </c>
      <c r="C16" s="103"/>
      <c r="D16" s="104"/>
      <c r="E16" s="107">
        <f>'[1]Bieu so 5a'!D17</f>
        <v>0</v>
      </c>
      <c r="F16" s="106"/>
      <c r="G16" s="106"/>
      <c r="H16" s="106"/>
      <c r="I16" s="106"/>
      <c r="J16" s="106"/>
    </row>
    <row r="17" spans="1:10" ht="15.75">
      <c r="A17" s="103"/>
      <c r="B17" s="104" t="s">
        <v>104</v>
      </c>
      <c r="C17" s="103" t="s">
        <v>101</v>
      </c>
      <c r="D17" s="104"/>
      <c r="E17" s="107">
        <f>'[1]Bieu so 5a'!D18</f>
        <v>0</v>
      </c>
      <c r="F17" s="106"/>
      <c r="G17" s="106"/>
      <c r="H17" s="106"/>
      <c r="I17" s="106"/>
      <c r="J17" s="106"/>
    </row>
    <row r="18" spans="1:10" ht="15.75">
      <c r="A18" s="103"/>
      <c r="B18" s="104" t="s">
        <v>105</v>
      </c>
      <c r="C18" s="103" t="s">
        <v>101</v>
      </c>
      <c r="D18" s="104"/>
      <c r="E18" s="107">
        <f>'[1]Bieu so 5a'!D19</f>
        <v>0</v>
      </c>
      <c r="F18" s="106"/>
      <c r="G18" s="106"/>
      <c r="H18" s="106"/>
      <c r="I18" s="106"/>
      <c r="J18" s="106"/>
    </row>
    <row r="19" spans="1:10" ht="15.75">
      <c r="A19" s="103">
        <v>4</v>
      </c>
      <c r="B19" s="104" t="s">
        <v>106</v>
      </c>
      <c r="C19" s="103"/>
      <c r="D19" s="104"/>
      <c r="E19" s="107">
        <f>'[1]Bieu so 5a'!D20</f>
        <v>0</v>
      </c>
      <c r="F19" s="106"/>
      <c r="G19" s="106"/>
      <c r="H19" s="106"/>
      <c r="I19" s="106"/>
      <c r="J19" s="106"/>
    </row>
    <row r="20" spans="1:10" ht="15.75">
      <c r="A20" s="103"/>
      <c r="B20" s="104" t="s">
        <v>107</v>
      </c>
      <c r="C20" s="103" t="s">
        <v>101</v>
      </c>
      <c r="D20" s="104"/>
      <c r="E20" s="107">
        <f>'[1]Bieu so 5a'!D21</f>
        <v>0</v>
      </c>
      <c r="F20" s="106"/>
      <c r="G20" s="106"/>
      <c r="H20" s="106"/>
      <c r="I20" s="106"/>
      <c r="J20" s="106"/>
    </row>
    <row r="21" spans="1:10" ht="15.75">
      <c r="A21" s="103"/>
      <c r="B21" s="104" t="s">
        <v>108</v>
      </c>
      <c r="C21" s="103" t="s">
        <v>101</v>
      </c>
      <c r="D21" s="104"/>
      <c r="E21" s="107">
        <f>'[1]Bieu so 5a'!D22</f>
        <v>0</v>
      </c>
      <c r="F21" s="106"/>
      <c r="G21" s="106"/>
      <c r="H21" s="106"/>
      <c r="I21" s="106"/>
      <c r="J21" s="106"/>
    </row>
    <row r="22" spans="1:10" ht="15.75">
      <c r="A22" s="103">
        <v>5</v>
      </c>
      <c r="B22" s="104" t="s">
        <v>109</v>
      </c>
      <c r="C22" s="103"/>
      <c r="D22" s="104"/>
      <c r="E22" s="107">
        <f>'[1]Bieu so 5a'!D23</f>
        <v>0</v>
      </c>
      <c r="F22" s="106"/>
      <c r="G22" s="106"/>
      <c r="H22" s="106"/>
      <c r="I22" s="106"/>
      <c r="J22" s="106"/>
    </row>
    <row r="23" spans="1:10" ht="15.75">
      <c r="A23" s="103"/>
      <c r="B23" s="104" t="s">
        <v>110</v>
      </c>
      <c r="C23" s="103" t="s">
        <v>111</v>
      </c>
      <c r="D23" s="104"/>
      <c r="E23" s="107">
        <f>'[1]Bieu so 5a'!D24</f>
        <v>952.66</v>
      </c>
      <c r="F23" s="106"/>
      <c r="G23" s="106"/>
      <c r="H23" s="106"/>
      <c r="I23" s="106"/>
      <c r="J23" s="106"/>
    </row>
    <row r="24" spans="1:10" ht="15.75">
      <c r="A24" s="103"/>
      <c r="B24" s="104" t="s">
        <v>112</v>
      </c>
      <c r="C24" s="103" t="s">
        <v>111</v>
      </c>
      <c r="D24" s="104"/>
      <c r="E24" s="107">
        <f>'[1]Bieu so 5a'!D25</f>
        <v>317.42</v>
      </c>
      <c r="F24" s="106"/>
      <c r="G24" s="106"/>
      <c r="H24" s="106"/>
      <c r="I24" s="106"/>
      <c r="J24" s="106"/>
    </row>
    <row r="25" spans="1:10" ht="15.75">
      <c r="A25" s="103"/>
      <c r="B25" s="104" t="s">
        <v>113</v>
      </c>
      <c r="C25" s="103" t="s">
        <v>111</v>
      </c>
      <c r="D25" s="104"/>
      <c r="E25" s="107">
        <f>'[1]Bieu so 5a'!D26</f>
        <v>1241</v>
      </c>
      <c r="F25" s="106"/>
      <c r="G25" s="106"/>
      <c r="H25" s="106"/>
      <c r="I25" s="106"/>
      <c r="J25" s="106"/>
    </row>
    <row r="26" spans="1:10" ht="15.75">
      <c r="A26" s="103"/>
      <c r="B26" s="104" t="s">
        <v>114</v>
      </c>
      <c r="C26" s="103" t="s">
        <v>111</v>
      </c>
      <c r="D26" s="104"/>
      <c r="E26" s="107">
        <f>'[1]Bieu so 5a'!D27</f>
        <v>694.7</v>
      </c>
      <c r="F26" s="106"/>
      <c r="G26" s="106"/>
      <c r="H26" s="106"/>
      <c r="I26" s="106"/>
      <c r="J26" s="106"/>
    </row>
    <row r="27" spans="1:10" ht="15.75">
      <c r="A27" s="103"/>
      <c r="B27" s="104" t="s">
        <v>115</v>
      </c>
      <c r="C27" s="103" t="s">
        <v>116</v>
      </c>
      <c r="D27" s="104"/>
      <c r="E27" s="107">
        <f>'[1]Bieu so 5a'!D28</f>
        <v>1130</v>
      </c>
      <c r="F27" s="106"/>
      <c r="G27" s="106"/>
      <c r="H27" s="106"/>
      <c r="I27" s="106"/>
      <c r="J27" s="106"/>
    </row>
    <row r="28" spans="1:10" ht="15.75">
      <c r="A28" s="103"/>
      <c r="B28" s="104" t="s">
        <v>117</v>
      </c>
      <c r="C28" s="103" t="s">
        <v>116</v>
      </c>
      <c r="D28" s="104"/>
      <c r="E28" s="107">
        <f>'[1]Bieu so 5a'!D29</f>
        <v>575</v>
      </c>
      <c r="F28" s="106"/>
      <c r="G28" s="106"/>
      <c r="H28" s="106"/>
      <c r="I28" s="106"/>
      <c r="J28" s="106"/>
    </row>
    <row r="29" spans="1:10" ht="15.75">
      <c r="A29" s="103">
        <v>6</v>
      </c>
      <c r="B29" s="104" t="s">
        <v>118</v>
      </c>
      <c r="C29" s="103"/>
      <c r="D29" s="104"/>
      <c r="E29" s="107">
        <f>'[1]Bieu so 5a'!D30</f>
        <v>0</v>
      </c>
      <c r="F29" s="106"/>
      <c r="G29" s="106"/>
      <c r="H29" s="106"/>
      <c r="I29" s="106"/>
      <c r="J29" s="106"/>
    </row>
    <row r="30" spans="1:10" ht="15.75">
      <c r="A30" s="103"/>
      <c r="B30" s="104" t="s">
        <v>119</v>
      </c>
      <c r="C30" s="103" t="s">
        <v>111</v>
      </c>
      <c r="D30" s="104"/>
      <c r="E30" s="107">
        <f>'[1]Bieu so 5a'!D31</f>
        <v>477.86</v>
      </c>
      <c r="F30" s="106"/>
      <c r="G30" s="106"/>
      <c r="H30" s="106"/>
      <c r="I30" s="106"/>
      <c r="J30" s="106"/>
    </row>
    <row r="31" spans="1:10" ht="15.75">
      <c r="A31" s="103"/>
      <c r="B31" s="104" t="s">
        <v>120</v>
      </c>
      <c r="C31" s="103" t="s">
        <v>101</v>
      </c>
      <c r="D31" s="104"/>
      <c r="E31" s="107">
        <f>'[1]Bieu so 5a'!D32</f>
        <v>0</v>
      </c>
      <c r="F31" s="106"/>
      <c r="G31" s="106"/>
      <c r="H31" s="106"/>
      <c r="I31" s="106"/>
      <c r="J31" s="106"/>
    </row>
    <row r="32" spans="1:10" ht="15.75">
      <c r="A32" s="103"/>
      <c r="B32" s="104" t="s">
        <v>121</v>
      </c>
      <c r="C32" s="103" t="s">
        <v>101</v>
      </c>
      <c r="D32" s="104"/>
      <c r="E32" s="107">
        <f>'[1]Bieu so 5a'!D33</f>
        <v>0</v>
      </c>
      <c r="F32" s="106"/>
      <c r="G32" s="106"/>
      <c r="H32" s="106"/>
      <c r="I32" s="106"/>
      <c r="J32" s="106"/>
    </row>
    <row r="33" spans="1:10" ht="15.75">
      <c r="A33" s="103"/>
      <c r="B33" s="104" t="s">
        <v>122</v>
      </c>
      <c r="C33" s="103" t="s">
        <v>101</v>
      </c>
      <c r="D33" s="104"/>
      <c r="E33" s="107">
        <f>'[1]Bieu so 5a'!D34</f>
        <v>0</v>
      </c>
      <c r="F33" s="106"/>
      <c r="G33" s="106"/>
      <c r="H33" s="106"/>
      <c r="I33" s="106"/>
      <c r="J33" s="106"/>
    </row>
    <row r="34" spans="1:10" ht="15.75">
      <c r="A34" s="103">
        <v>7</v>
      </c>
      <c r="B34" s="104" t="s">
        <v>123</v>
      </c>
      <c r="C34" s="103"/>
      <c r="D34" s="104"/>
      <c r="E34" s="107">
        <f>'[1]Bieu so 5a'!D35</f>
        <v>0</v>
      </c>
      <c r="F34" s="106"/>
      <c r="G34" s="106"/>
      <c r="H34" s="106"/>
      <c r="I34" s="106"/>
      <c r="J34" s="106"/>
    </row>
    <row r="35" spans="1:10" ht="15.75">
      <c r="A35" s="103"/>
      <c r="B35" s="104" t="s">
        <v>124</v>
      </c>
      <c r="C35" s="103" t="s">
        <v>111</v>
      </c>
      <c r="D35" s="104"/>
      <c r="E35" s="107">
        <f>'[1]Bieu so 5a'!D36</f>
        <v>0</v>
      </c>
      <c r="F35" s="106"/>
      <c r="G35" s="106"/>
      <c r="H35" s="106"/>
      <c r="I35" s="106"/>
      <c r="J35" s="106"/>
    </row>
    <row r="36" spans="1:10" ht="15.75">
      <c r="A36" s="103"/>
      <c r="B36" s="104" t="s">
        <v>125</v>
      </c>
      <c r="C36" s="103" t="s">
        <v>111</v>
      </c>
      <c r="D36" s="104"/>
      <c r="E36" s="107">
        <f>'[1]Bieu so 5a'!D37</f>
        <v>6.5</v>
      </c>
      <c r="F36" s="106"/>
      <c r="G36" s="106"/>
      <c r="H36" s="106"/>
      <c r="I36" s="106"/>
      <c r="J36" s="106"/>
    </row>
    <row r="37" spans="1:10" ht="15.75">
      <c r="A37" s="103">
        <v>8</v>
      </c>
      <c r="B37" s="106" t="s">
        <v>126</v>
      </c>
      <c r="C37" s="103"/>
      <c r="D37" s="104"/>
      <c r="E37" s="107">
        <f>'[1]Bieu so 5a'!D38</f>
        <v>0</v>
      </c>
      <c r="F37" s="106"/>
      <c r="G37" s="106"/>
      <c r="H37" s="106"/>
      <c r="I37" s="106"/>
      <c r="J37" s="106"/>
    </row>
    <row r="38" spans="1:10" ht="31.5">
      <c r="A38" s="103"/>
      <c r="B38" s="104" t="s">
        <v>127</v>
      </c>
      <c r="C38" s="103" t="s">
        <v>101</v>
      </c>
      <c r="D38" s="104"/>
      <c r="E38" s="107">
        <f>'[1]Bieu so 5a'!D39</f>
        <v>0</v>
      </c>
      <c r="F38" s="106"/>
      <c r="G38" s="106"/>
      <c r="H38" s="106"/>
      <c r="I38" s="106"/>
      <c r="J38" s="106"/>
    </row>
    <row r="39" spans="1:10" ht="15.75">
      <c r="A39" s="103"/>
      <c r="B39" s="104" t="s">
        <v>128</v>
      </c>
      <c r="C39" s="103" t="s">
        <v>129</v>
      </c>
      <c r="D39" s="104"/>
      <c r="E39" s="107">
        <f>'[1]Bieu so 5a'!D41</f>
        <v>474</v>
      </c>
      <c r="F39" s="106"/>
      <c r="G39" s="106"/>
      <c r="H39" s="106"/>
      <c r="I39" s="106"/>
      <c r="J39" s="106"/>
    </row>
    <row r="40" spans="1:10" ht="15.75">
      <c r="A40" s="103"/>
      <c r="B40" s="104" t="s">
        <v>130</v>
      </c>
      <c r="C40" s="103" t="s">
        <v>129</v>
      </c>
      <c r="D40" s="104"/>
      <c r="E40" s="107">
        <f>'[1]Bieu so 5a'!D42</f>
        <v>70</v>
      </c>
      <c r="F40" s="106"/>
      <c r="G40" s="106"/>
      <c r="H40" s="106"/>
      <c r="I40" s="106"/>
      <c r="J40" s="106"/>
    </row>
    <row r="41" spans="1:10" ht="15.75">
      <c r="A41" s="103"/>
      <c r="B41" s="104" t="s">
        <v>131</v>
      </c>
      <c r="C41" s="103" t="s">
        <v>129</v>
      </c>
      <c r="D41" s="104"/>
      <c r="E41" s="107">
        <f>'[1]Bieu so 5a'!D43</f>
        <v>12187</v>
      </c>
      <c r="F41" s="106"/>
      <c r="G41" s="106"/>
      <c r="H41" s="106"/>
      <c r="I41" s="106"/>
      <c r="J41" s="106"/>
    </row>
    <row r="42" spans="1:10" ht="15.75">
      <c r="A42" s="103"/>
      <c r="B42" s="104" t="s">
        <v>132</v>
      </c>
      <c r="C42" s="103" t="s">
        <v>101</v>
      </c>
      <c r="D42" s="104"/>
      <c r="E42" s="107">
        <f>'[1]Bieu so 5a'!D44</f>
        <v>11</v>
      </c>
      <c r="F42" s="106"/>
      <c r="G42" s="106"/>
      <c r="H42" s="106"/>
      <c r="I42" s="106"/>
      <c r="J42" s="106"/>
    </row>
    <row r="43" spans="1:10" ht="15.75">
      <c r="A43" s="103"/>
      <c r="B43" s="104" t="s">
        <v>133</v>
      </c>
      <c r="C43" s="103" t="s">
        <v>101</v>
      </c>
      <c r="D43" s="104"/>
      <c r="E43" s="107">
        <f>'[1]Bieu so 5a'!D45</f>
        <v>1</v>
      </c>
      <c r="F43" s="106"/>
      <c r="G43" s="106"/>
      <c r="H43" s="106"/>
      <c r="I43" s="106"/>
      <c r="J43" s="106"/>
    </row>
    <row r="44" spans="1:10" ht="31.5">
      <c r="A44" s="103"/>
      <c r="B44" s="104" t="s">
        <v>134</v>
      </c>
      <c r="C44" s="103" t="s">
        <v>183</v>
      </c>
      <c r="D44" s="104"/>
      <c r="E44" s="107">
        <f>'[1]Bieu so 5a'!D46</f>
        <v>0</v>
      </c>
      <c r="F44" s="106"/>
      <c r="G44" s="106"/>
      <c r="H44" s="106"/>
      <c r="I44" s="106"/>
      <c r="J44" s="106"/>
    </row>
    <row r="45" spans="1:10" ht="15.75">
      <c r="A45" s="103">
        <v>9</v>
      </c>
      <c r="B45" s="104" t="s">
        <v>135</v>
      </c>
      <c r="C45" s="103"/>
      <c r="D45" s="104"/>
      <c r="E45" s="107">
        <f>'[1]Bieu so 5a'!D47</f>
        <v>0</v>
      </c>
      <c r="F45" s="106"/>
      <c r="G45" s="106"/>
      <c r="H45" s="106"/>
      <c r="I45" s="106"/>
      <c r="J45" s="106"/>
    </row>
    <row r="46" spans="1:10" ht="15.75">
      <c r="A46" s="103"/>
      <c r="B46" s="104" t="s">
        <v>136</v>
      </c>
      <c r="C46" s="103" t="s">
        <v>129</v>
      </c>
      <c r="D46" s="104"/>
      <c r="E46" s="107">
        <f>'[1]Bieu so 5a'!D48</f>
        <v>6215</v>
      </c>
      <c r="F46" s="106"/>
      <c r="G46" s="106"/>
      <c r="H46" s="106"/>
      <c r="I46" s="106"/>
      <c r="J46" s="106"/>
    </row>
    <row r="47" spans="1:10" ht="31.5">
      <c r="A47" s="103"/>
      <c r="B47" s="104" t="s">
        <v>137</v>
      </c>
      <c r="C47" s="103" t="s">
        <v>183</v>
      </c>
      <c r="D47" s="104"/>
      <c r="E47" s="107">
        <f>'[1]Bieu so 5a'!D49</f>
        <v>40911</v>
      </c>
      <c r="F47" s="106"/>
      <c r="G47" s="106"/>
      <c r="H47" s="106"/>
      <c r="I47" s="106"/>
      <c r="J47" s="106"/>
    </row>
    <row r="48" spans="1:10" ht="15.75">
      <c r="A48" s="103"/>
      <c r="B48" s="104" t="s">
        <v>138</v>
      </c>
      <c r="C48" s="103" t="s">
        <v>101</v>
      </c>
      <c r="D48" s="104"/>
      <c r="E48" s="107">
        <f>'[1]Bieu so 5a'!D50</f>
        <v>0</v>
      </c>
      <c r="F48" s="106"/>
      <c r="G48" s="106"/>
      <c r="H48" s="106"/>
      <c r="I48" s="106"/>
      <c r="J48" s="106"/>
    </row>
    <row r="49" spans="1:10" ht="15.75">
      <c r="A49" s="103"/>
      <c r="B49" s="104" t="s">
        <v>139</v>
      </c>
      <c r="C49" s="103" t="s">
        <v>101</v>
      </c>
      <c r="D49" s="104"/>
      <c r="E49" s="107">
        <f>'[1]Bieu so 5a'!D51</f>
        <v>23</v>
      </c>
      <c r="F49" s="106"/>
      <c r="G49" s="106"/>
      <c r="H49" s="106"/>
      <c r="I49" s="106"/>
      <c r="J49" s="106"/>
    </row>
    <row r="50" spans="1:10" ht="15.75">
      <c r="A50" s="103">
        <v>10</v>
      </c>
      <c r="B50" s="104" t="s">
        <v>140</v>
      </c>
      <c r="C50" s="103"/>
      <c r="D50" s="104"/>
      <c r="E50" s="107">
        <f>'[1]Bieu so 5a'!D52</f>
        <v>0</v>
      </c>
      <c r="F50" s="106"/>
      <c r="G50" s="106"/>
      <c r="H50" s="106"/>
      <c r="I50" s="106"/>
      <c r="J50" s="106"/>
    </row>
    <row r="51" spans="1:10" ht="15.75">
      <c r="A51" s="103"/>
      <c r="B51" s="104" t="s">
        <v>141</v>
      </c>
      <c r="C51" s="103" t="s">
        <v>101</v>
      </c>
      <c r="D51" s="104"/>
      <c r="E51" s="107">
        <f>'[1]Bieu so 5a'!D53</f>
        <v>24</v>
      </c>
      <c r="F51" s="106"/>
      <c r="G51" s="106"/>
      <c r="H51" s="106"/>
      <c r="I51" s="106"/>
      <c r="J51" s="106"/>
    </row>
    <row r="52" spans="1:10" ht="15.75">
      <c r="A52" s="103"/>
      <c r="B52" s="104" t="s">
        <v>142</v>
      </c>
      <c r="C52" s="103" t="s">
        <v>101</v>
      </c>
      <c r="D52" s="104"/>
      <c r="E52" s="107">
        <f>'[1]Bieu so 5a'!D54</f>
        <v>254</v>
      </c>
      <c r="F52" s="106"/>
      <c r="G52" s="106"/>
      <c r="H52" s="106"/>
      <c r="I52" s="106"/>
      <c r="J52" s="106"/>
    </row>
    <row r="53" spans="1:10" ht="15.75">
      <c r="A53" s="103"/>
      <c r="B53" s="104" t="s">
        <v>143</v>
      </c>
      <c r="C53" s="103" t="s">
        <v>129</v>
      </c>
      <c r="D53" s="104"/>
      <c r="E53" s="107">
        <f>'[1]Bieu so 5a'!D55</f>
        <v>1100</v>
      </c>
      <c r="F53" s="106"/>
      <c r="G53" s="106"/>
      <c r="H53" s="106"/>
      <c r="I53" s="106"/>
      <c r="J53" s="106"/>
    </row>
    <row r="54" spans="1:10" ht="15.75">
      <c r="A54" s="103"/>
      <c r="B54" s="104" t="s">
        <v>144</v>
      </c>
      <c r="C54" s="103" t="s">
        <v>101</v>
      </c>
      <c r="D54" s="104"/>
      <c r="E54" s="107">
        <f>'[1]Bieu so 5a'!D56</f>
        <v>8</v>
      </c>
      <c r="F54" s="106"/>
      <c r="G54" s="106"/>
      <c r="H54" s="106"/>
      <c r="I54" s="106"/>
      <c r="J54" s="106"/>
    </row>
    <row r="55" spans="1:10" ht="15.75">
      <c r="A55" s="103"/>
      <c r="B55" s="104" t="s">
        <v>145</v>
      </c>
      <c r="C55" s="103" t="s">
        <v>101</v>
      </c>
      <c r="D55" s="104"/>
      <c r="E55" s="107">
        <f>'[1]Bieu so 5a'!D57</f>
        <v>0</v>
      </c>
      <c r="F55" s="106"/>
      <c r="G55" s="106"/>
      <c r="H55" s="106"/>
      <c r="I55" s="106"/>
      <c r="J55" s="106"/>
    </row>
    <row r="56" spans="1:10" ht="15.75">
      <c r="A56" s="103">
        <v>11</v>
      </c>
      <c r="B56" s="104" t="s">
        <v>146</v>
      </c>
      <c r="C56" s="103" t="s">
        <v>101</v>
      </c>
      <c r="D56" s="104"/>
      <c r="E56" s="107">
        <f>'[1]Bieu so 5a'!D58</f>
        <v>0</v>
      </c>
      <c r="F56" s="106"/>
      <c r="G56" s="106"/>
      <c r="H56" s="106"/>
      <c r="I56" s="106"/>
      <c r="J56" s="106"/>
    </row>
    <row r="57" spans="1:10" ht="15.75">
      <c r="A57" s="103"/>
      <c r="B57" s="104" t="s">
        <v>147</v>
      </c>
      <c r="C57" s="103" t="s">
        <v>101</v>
      </c>
      <c r="D57" s="104"/>
      <c r="E57" s="107">
        <f>'[1]Bieu so 5a'!D59</f>
        <v>0</v>
      </c>
      <c r="F57" s="106"/>
      <c r="G57" s="106"/>
      <c r="H57" s="106"/>
      <c r="I57" s="106"/>
      <c r="J57" s="106"/>
    </row>
    <row r="58" spans="1:10" ht="15.75">
      <c r="A58" s="103"/>
      <c r="B58" s="104" t="s">
        <v>148</v>
      </c>
      <c r="C58" s="103" t="s">
        <v>129</v>
      </c>
      <c r="D58" s="104"/>
      <c r="E58" s="107">
        <f>'[1]Bieu so 5a'!D60</f>
        <v>0</v>
      </c>
      <c r="F58" s="106"/>
      <c r="G58" s="106"/>
      <c r="H58" s="106"/>
      <c r="I58" s="106"/>
      <c r="J58" s="106"/>
    </row>
    <row r="59" spans="1:10" ht="15.75">
      <c r="A59" s="103" t="s">
        <v>149</v>
      </c>
      <c r="B59" s="104" t="s">
        <v>150</v>
      </c>
      <c r="C59" s="103" t="s">
        <v>151</v>
      </c>
      <c r="D59" s="104"/>
      <c r="E59" s="107">
        <f>'[1]Bieu so 5a'!D61</f>
        <v>300000</v>
      </c>
      <c r="F59" s="106"/>
      <c r="G59" s="106"/>
      <c r="H59" s="106"/>
      <c r="I59" s="106"/>
      <c r="J59" s="106"/>
    </row>
  </sheetData>
  <mergeCells count="12">
    <mergeCell ref="J6:J7"/>
    <mergeCell ref="B2:I2"/>
    <mergeCell ref="A5:A7"/>
    <mergeCell ref="B5:B7"/>
    <mergeCell ref="C5:C7"/>
    <mergeCell ref="D5:D7"/>
    <mergeCell ref="E5:J5"/>
    <mergeCell ref="E6:E7"/>
    <mergeCell ref="F6:F7"/>
    <mergeCell ref="G6:G7"/>
    <mergeCell ref="H6:H7"/>
    <mergeCell ref="I6:I7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14"/>
  <sheetViews>
    <sheetView tabSelected="1" workbookViewId="0">
      <selection activeCell="J1" sqref="J1:J1048576"/>
    </sheetView>
  </sheetViews>
  <sheetFormatPr defaultRowHeight="15"/>
  <cols>
    <col min="1" max="1" width="4.28515625" customWidth="1"/>
    <col min="2" max="2" width="7.5703125" customWidth="1"/>
    <col min="3" max="3" width="25.7109375" customWidth="1"/>
    <col min="4" max="4" width="9" customWidth="1"/>
    <col min="5" max="5" width="11" customWidth="1"/>
    <col min="6" max="6" width="8.5703125" customWidth="1"/>
    <col min="7" max="8" width="9.5703125" customWidth="1"/>
    <col min="9" max="9" width="10.42578125" bestFit="1" customWidth="1"/>
    <col min="10" max="10" width="10.5703125" customWidth="1"/>
    <col min="11" max="11" width="11.140625" customWidth="1"/>
    <col min="12" max="12" width="9.140625" customWidth="1"/>
    <col min="13" max="13" width="9.28515625" bestFit="1" customWidth="1"/>
  </cols>
  <sheetData>
    <row r="1" spans="1:13">
      <c r="A1" s="21"/>
      <c r="B1" s="157" t="s">
        <v>186</v>
      </c>
      <c r="C1" s="157"/>
      <c r="D1" s="21"/>
      <c r="E1" s="21"/>
      <c r="F1" s="21"/>
      <c r="G1" s="21"/>
      <c r="H1" s="21"/>
      <c r="I1" s="21"/>
      <c r="J1" s="21"/>
      <c r="K1" s="21"/>
      <c r="L1" s="22"/>
      <c r="M1" s="22"/>
    </row>
    <row r="2" spans="1:13">
      <c r="A2" s="21"/>
      <c r="B2" s="157"/>
      <c r="C2" s="157"/>
      <c r="D2" s="21"/>
      <c r="E2" s="21"/>
      <c r="F2" s="21"/>
      <c r="G2" s="21"/>
      <c r="H2" s="21"/>
      <c r="I2" s="21"/>
      <c r="J2" s="21"/>
      <c r="K2" s="21"/>
      <c r="L2" s="22"/>
      <c r="M2" s="22"/>
    </row>
    <row r="3" spans="1:13" ht="18.75" customHeight="1">
      <c r="A3" s="120" t="s">
        <v>152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3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</row>
    <row r="5" spans="1:13" s="6" customFormat="1">
      <c r="A5" s="121" t="s">
        <v>0</v>
      </c>
      <c r="B5" s="121" t="s">
        <v>24</v>
      </c>
      <c r="C5" s="121" t="s">
        <v>52</v>
      </c>
      <c r="D5" s="121" t="s">
        <v>53</v>
      </c>
      <c r="E5" s="121"/>
      <c r="F5" s="121"/>
      <c r="G5" s="121"/>
      <c r="H5" s="121"/>
      <c r="I5" s="121"/>
      <c r="J5" s="121"/>
      <c r="K5" s="121"/>
      <c r="L5" s="121"/>
      <c r="M5" s="123" t="s">
        <v>54</v>
      </c>
    </row>
    <row r="6" spans="1:13" s="6" customFormat="1" ht="21.75" customHeight="1">
      <c r="A6" s="121"/>
      <c r="B6" s="121"/>
      <c r="C6" s="121"/>
      <c r="D6" s="121" t="s">
        <v>55</v>
      </c>
      <c r="E6" s="121"/>
      <c r="F6" s="121"/>
      <c r="G6" s="121" t="s">
        <v>56</v>
      </c>
      <c r="H6" s="121"/>
      <c r="I6" s="121" t="s">
        <v>57</v>
      </c>
      <c r="J6" s="121"/>
      <c r="K6" s="123" t="s">
        <v>58</v>
      </c>
      <c r="L6" s="123" t="s">
        <v>59</v>
      </c>
      <c r="M6" s="124"/>
    </row>
    <row r="7" spans="1:13" s="6" customFormat="1" ht="63" customHeight="1">
      <c r="A7" s="121"/>
      <c r="B7" s="121"/>
      <c r="C7" s="121"/>
      <c r="D7" s="23" t="s">
        <v>60</v>
      </c>
      <c r="E7" s="23" t="s">
        <v>61</v>
      </c>
      <c r="F7" s="23" t="s">
        <v>62</v>
      </c>
      <c r="G7" s="23" t="s">
        <v>63</v>
      </c>
      <c r="H7" s="23" t="s">
        <v>64</v>
      </c>
      <c r="I7" s="23" t="s">
        <v>65</v>
      </c>
      <c r="J7" s="23" t="s">
        <v>66</v>
      </c>
      <c r="K7" s="125"/>
      <c r="L7" s="125"/>
      <c r="M7" s="125"/>
    </row>
    <row r="8" spans="1:13" s="6" customFormat="1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  <c r="M8" s="24">
        <v>13</v>
      </c>
    </row>
    <row r="9" spans="1:13" ht="15" customHeight="1">
      <c r="A9" s="116">
        <v>1</v>
      </c>
      <c r="B9" s="116" t="s">
        <v>67</v>
      </c>
      <c r="C9" s="23" t="s">
        <v>68</v>
      </c>
      <c r="D9" s="164"/>
      <c r="E9" s="165">
        <v>186.66399999999999</v>
      </c>
      <c r="F9" s="164"/>
      <c r="G9" s="164"/>
      <c r="H9" s="164"/>
      <c r="I9" s="164"/>
      <c r="J9" s="164"/>
      <c r="K9" s="164"/>
      <c r="L9" s="166">
        <f>I12+J12</f>
        <v>2754.32366</v>
      </c>
      <c r="M9" s="167">
        <v>0.74</v>
      </c>
    </row>
    <row r="10" spans="1:13">
      <c r="A10" s="117"/>
      <c r="B10" s="117"/>
      <c r="C10" s="23" t="s">
        <v>69</v>
      </c>
      <c r="D10" s="164"/>
      <c r="E10" s="168">
        <v>4</v>
      </c>
      <c r="F10" s="164"/>
      <c r="G10" s="164"/>
      <c r="H10" s="164"/>
      <c r="I10" s="164"/>
      <c r="J10" s="164"/>
      <c r="K10" s="164"/>
      <c r="L10" s="169"/>
      <c r="M10" s="169"/>
    </row>
    <row r="11" spans="1:13" ht="30">
      <c r="A11" s="117"/>
      <c r="B11" s="117"/>
      <c r="C11" s="23" t="s">
        <v>70</v>
      </c>
      <c r="D11" s="164">
        <v>113.5</v>
      </c>
      <c r="E11" s="164"/>
      <c r="F11" s="164"/>
      <c r="G11" s="168">
        <f>'[2]Bieu so 6'!$G$14</f>
        <v>56.667925736803205</v>
      </c>
      <c r="H11" s="168">
        <f>'[2]Bieu so 6'!$H$14</f>
        <v>56.832074263196795</v>
      </c>
      <c r="I11" s="168">
        <f>'[2]Bieu so 6'!$I$14</f>
        <v>31.40548887054182</v>
      </c>
      <c r="J11" s="168">
        <f>'[2]Bieu so 6'!$J$14</f>
        <v>82.094511129458184</v>
      </c>
      <c r="K11" s="164"/>
      <c r="L11" s="169"/>
      <c r="M11" s="169"/>
    </row>
    <row r="12" spans="1:13" ht="30">
      <c r="A12" s="118"/>
      <c r="B12" s="118"/>
      <c r="C12" s="23" t="s">
        <v>71</v>
      </c>
      <c r="D12" s="170">
        <f>G12+H12-E12-F12</f>
        <v>454.52366000000001</v>
      </c>
      <c r="E12" s="171">
        <f>'[2]Bieu so 6'!$E$15</f>
        <v>1980</v>
      </c>
      <c r="F12" s="164">
        <f>'[2]Bieu so 6'!$F$15</f>
        <v>319.8</v>
      </c>
      <c r="G12" s="172">
        <f>'[2]Bieu so 6'!$G$15</f>
        <v>1375.1701199999998</v>
      </c>
      <c r="H12" s="172">
        <f>'[2]Bieu so 6'!$H$15</f>
        <v>1379.15354</v>
      </c>
      <c r="I12" s="172">
        <f>'[2]Bieu so 6'!$I$15</f>
        <v>762.1223</v>
      </c>
      <c r="J12" s="172">
        <f>'[2]Bieu so 6'!$J$15</f>
        <v>1992.2013599999998</v>
      </c>
      <c r="K12" s="164">
        <v>195.87799999999999</v>
      </c>
      <c r="L12" s="173"/>
      <c r="M12" s="173"/>
    </row>
    <row r="13" spans="1:13" ht="16.5">
      <c r="A13" s="7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9"/>
    </row>
    <row r="14" spans="1:13" ht="16.5">
      <c r="A14" s="7"/>
      <c r="B14" s="7"/>
      <c r="C14" s="7"/>
      <c r="D14" s="8"/>
      <c r="E14" s="8"/>
      <c r="F14" s="8"/>
      <c r="G14" s="8"/>
      <c r="H14" s="8"/>
      <c r="I14" s="8"/>
      <c r="J14" s="8"/>
      <c r="K14" s="8"/>
      <c r="L14" s="8"/>
      <c r="M14" s="9"/>
    </row>
  </sheetData>
  <mergeCells count="16">
    <mergeCell ref="B9:B12"/>
    <mergeCell ref="A9:A12"/>
    <mergeCell ref="B1:C2"/>
    <mergeCell ref="A3:M3"/>
    <mergeCell ref="K6:K7"/>
    <mergeCell ref="L6:L7"/>
    <mergeCell ref="M5:M7"/>
    <mergeCell ref="D6:F6"/>
    <mergeCell ref="G6:H6"/>
    <mergeCell ref="I6:J6"/>
    <mergeCell ref="M9:M12"/>
    <mergeCell ref="L9:L12"/>
    <mergeCell ref="A5:A7"/>
    <mergeCell ref="B5:B7"/>
    <mergeCell ref="C5:C7"/>
    <mergeCell ref="D5:L5"/>
  </mergeCells>
  <pageMargins left="0.5" right="0" top="0.5" bottom="0.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CE451-2379-4AEC-9877-C3C86860FD41}">
  <dimension ref="A1:P16"/>
  <sheetViews>
    <sheetView workbookViewId="0">
      <selection activeCell="R7" sqref="R7"/>
    </sheetView>
  </sheetViews>
  <sheetFormatPr defaultColWidth="9.140625" defaultRowHeight="15.75"/>
  <cols>
    <col min="1" max="1" width="24" style="108" customWidth="1"/>
    <col min="2" max="2" width="15.42578125" style="108" customWidth="1"/>
    <col min="3" max="3" width="11.7109375" style="108" bestFit="1" customWidth="1"/>
    <col min="4" max="5" width="9.140625" style="108"/>
    <col min="6" max="8" width="0" style="108" hidden="1" customWidth="1"/>
    <col min="9" max="9" width="8.7109375" style="108" customWidth="1"/>
    <col min="10" max="16" width="9.140625" style="108" customWidth="1"/>
    <col min="17" max="16384" width="9.140625" style="108"/>
  </cols>
  <sheetData>
    <row r="1" spans="1:16" ht="15.75" customHeight="1">
      <c r="A1" s="100" t="s">
        <v>184</v>
      </c>
      <c r="B1" s="158" t="s">
        <v>187</v>
      </c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</row>
    <row r="2" spans="1:16">
      <c r="A2" s="6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16">
      <c r="A3" s="99"/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</row>
    <row r="4" spans="1:16">
      <c r="A4" s="6"/>
      <c r="B4"/>
    </row>
    <row r="5" spans="1:16" ht="10.5" customHeight="1"/>
    <row r="6" spans="1:16">
      <c r="A6" s="159"/>
      <c r="B6" s="161" t="s">
        <v>153</v>
      </c>
      <c r="C6" s="161" t="s">
        <v>154</v>
      </c>
      <c r="D6" s="161" t="s">
        <v>155</v>
      </c>
      <c r="E6" s="163" t="s">
        <v>89</v>
      </c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s="109" customFormat="1" ht="78.75">
      <c r="A7" s="160"/>
      <c r="B7" s="162"/>
      <c r="C7" s="162"/>
      <c r="D7" s="162"/>
      <c r="E7" s="11" t="s">
        <v>74</v>
      </c>
      <c r="F7" s="11" t="s">
        <v>75</v>
      </c>
      <c r="G7" s="11" t="s">
        <v>76</v>
      </c>
      <c r="H7" s="11" t="s">
        <v>77</v>
      </c>
      <c r="I7" s="11" t="s">
        <v>78</v>
      </c>
      <c r="J7" s="11" t="s">
        <v>79</v>
      </c>
      <c r="K7" s="11" t="s">
        <v>80</v>
      </c>
      <c r="L7" s="11" t="s">
        <v>81</v>
      </c>
      <c r="M7" s="11" t="s">
        <v>82</v>
      </c>
      <c r="N7" s="11" t="s">
        <v>83</v>
      </c>
      <c r="O7" s="11" t="s">
        <v>84</v>
      </c>
      <c r="P7" s="11" t="s">
        <v>185</v>
      </c>
    </row>
    <row r="8" spans="1:16">
      <c r="A8" s="13" t="s">
        <v>43</v>
      </c>
      <c r="B8" s="13">
        <v>1</v>
      </c>
      <c r="C8" s="13">
        <v>2</v>
      </c>
      <c r="D8" s="13">
        <v>3</v>
      </c>
      <c r="E8" s="13">
        <v>4</v>
      </c>
      <c r="F8" s="13"/>
      <c r="G8" s="13">
        <v>5</v>
      </c>
      <c r="H8" s="13">
        <v>6</v>
      </c>
      <c r="I8" s="13">
        <v>7</v>
      </c>
      <c r="J8" s="13">
        <v>8</v>
      </c>
      <c r="K8" s="13">
        <v>9</v>
      </c>
      <c r="L8" s="13">
        <v>10</v>
      </c>
      <c r="M8" s="13">
        <v>11</v>
      </c>
      <c r="N8" s="13">
        <v>12</v>
      </c>
      <c r="O8" s="13">
        <v>13</v>
      </c>
      <c r="P8" s="13">
        <v>14</v>
      </c>
    </row>
    <row r="9" spans="1:16">
      <c r="A9" s="14" t="s">
        <v>156</v>
      </c>
      <c r="B9" s="12"/>
      <c r="C9" s="15">
        <v>3722059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</row>
    <row r="10" spans="1:16">
      <c r="A10" s="14" t="s">
        <v>95</v>
      </c>
      <c r="B10" s="12">
        <f>D10*100000/$C$9</f>
        <v>8.0600549319610457E-2</v>
      </c>
      <c r="C10" s="12"/>
      <c r="D10" s="12">
        <v>3</v>
      </c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>
        <v>3</v>
      </c>
    </row>
    <row r="11" spans="1:16">
      <c r="A11" s="16" t="s">
        <v>60</v>
      </c>
      <c r="B11" s="12">
        <f>D11*100000/$C$9</f>
        <v>0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</row>
    <row r="12" spans="1:16">
      <c r="A12" s="16" t="s">
        <v>157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</row>
    <row r="13" spans="1:16">
      <c r="A13" s="14" t="s">
        <v>97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</row>
    <row r="14" spans="1:16">
      <c r="A14" s="16" t="s">
        <v>60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</row>
    <row r="15" spans="1:16">
      <c r="A15" s="16" t="s">
        <v>157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</row>
    <row r="16" spans="1:16">
      <c r="A16" s="14" t="s">
        <v>98</v>
      </c>
      <c r="B16" s="12">
        <f>D16*100000/$C$9</f>
        <v>0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</row>
  </sheetData>
  <mergeCells count="6">
    <mergeCell ref="B1:N3"/>
    <mergeCell ref="A6:A7"/>
    <mergeCell ref="B6:B7"/>
    <mergeCell ref="C6:C7"/>
    <mergeCell ref="D6:D7"/>
    <mergeCell ref="E6:P6"/>
  </mergeCells>
  <pageMargins left="0.7" right="0.7" top="0.75" bottom="0.75" header="0.3" footer="0.3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EDD292C4-3640-4128-A0B0-221FDB14EC38}"/>
</file>

<file path=customXml/itemProps2.xml><?xml version="1.0" encoding="utf-8"?>
<ds:datastoreItem xmlns:ds="http://schemas.openxmlformats.org/officeDocument/2006/customXml" ds:itemID="{7A085C5D-A13C-4B01-9436-7265ACB96C94}"/>
</file>

<file path=customXml/itemProps3.xml><?xml version="1.0" encoding="utf-8"?>
<ds:datastoreItem xmlns:ds="http://schemas.openxmlformats.org/officeDocument/2006/customXml" ds:itemID="{44D333EB-F5BB-40D1-8BD3-AFAC89C4B4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TT1</vt:lpstr>
      <vt:lpstr>TT2</vt:lpstr>
      <vt:lpstr>TT3</vt:lpstr>
      <vt:lpstr>TT4</vt:lpstr>
      <vt:lpstr>TT5a</vt:lpstr>
      <vt:lpstr>TT5b</vt:lpstr>
      <vt:lpstr>TT6</vt:lpstr>
      <vt:lpstr>TT7</vt:lpstr>
      <vt:lpstr>'TT1'!Print_Area</vt:lpstr>
      <vt:lpstr>'TT2'!Print_Area</vt:lpstr>
      <vt:lpstr>'TT3'!Print_Area</vt:lpstr>
      <vt:lpstr>TT5a!Print_Area</vt:lpstr>
      <vt:lpstr>TT5b!Print_Area</vt:lpstr>
    </vt:vector>
  </TitlesOfParts>
  <Company>minhtuan6990@gmail.com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MINH TUAN</dc:creator>
  <cp:lastModifiedBy>Administrator</cp:lastModifiedBy>
  <cp:lastPrinted>2024-09-13T14:30:20Z</cp:lastPrinted>
  <dcterms:created xsi:type="dcterms:W3CDTF">2020-05-06T07:28:05Z</dcterms:created>
  <dcterms:modified xsi:type="dcterms:W3CDTF">2024-09-13T14:30:24Z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